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975" activeTab="0"/>
  </bookViews>
  <sheets>
    <sheet name="工程概况" sheetId="1" r:id="rId1"/>
    <sheet name="造价指标" sheetId="2" r:id="rId2"/>
  </sheets>
  <definedNames/>
  <calcPr fullCalcOnLoad="1"/>
</workbook>
</file>

<file path=xl/sharedStrings.xml><?xml version="1.0" encoding="utf-8"?>
<sst xmlns="http://schemas.openxmlformats.org/spreadsheetml/2006/main" count="90" uniqueCount="82">
  <si>
    <t>表一：工程概况</t>
  </si>
  <si>
    <t>工程名称</t>
  </si>
  <si>
    <t>总建筑面积</t>
  </si>
  <si>
    <t>工程类别</t>
  </si>
  <si>
    <t>建筑物功能：变电所</t>
  </si>
  <si>
    <t>结构特征：</t>
  </si>
  <si>
    <t xml:space="preserve">        桩  基：φ600钻孔灌注桩，桩长51米，非泵送水下商品砼C25灌注；</t>
  </si>
  <si>
    <t xml:space="preserve">        土石方：机械大开挖，所有土方全部外运，塘渣回填；</t>
  </si>
  <si>
    <t xml:space="preserve">        基  础：200厚片石垫层，100厚C15混凝土，商品砼C30独立基础，基础梁；</t>
  </si>
  <si>
    <t xml:space="preserve">        砖  墙：室内地坪以上内外墙蒸压砂加气混凝土砌块，室内地坪以下MU15蒸压灰砂砖；</t>
  </si>
  <si>
    <t xml:space="preserve">        柱梁板：C30商品砼框架柱、梁、板、楼梯、雨蓬、檐沟等；</t>
  </si>
  <si>
    <t xml:space="preserve">        屋  面：1:3水泥砂浆找平层，3mm厚SBS改性防水卷材，40厚泡沫玻璃保温层，油毡一层，</t>
  </si>
  <si>
    <t xml:space="preserve">                40厚C25细石砼随捣随抹（加10%UEA），内放置钢筋网。</t>
  </si>
  <si>
    <t>装饰标准：</t>
  </si>
  <si>
    <t xml:space="preserve">       楼地面：环氧砂浆、鹅卵石满铺、防滑面砖、氟硅自流；</t>
  </si>
  <si>
    <t xml:space="preserve">       墙柱面：外墙面：12厚1:3水泥砂浆，8厚1:2.5水泥砂浆水泥砂浆罩面抹平压光，乳白色消</t>
  </si>
  <si>
    <t xml:space="preserve">               光多机能防水涂料；</t>
  </si>
  <si>
    <t xml:space="preserve">               内墙面：6厚2:1:8水泥石灰砂浆，5厚1:1:6水泥石灰砂浆，5厚1:2.5水泥砂浆，白</t>
  </si>
  <si>
    <t xml:space="preserve">               色耐酸内墙涂料，卫生间内墙为13厚1:3水泥砂浆，内墙瓷砖；</t>
  </si>
  <si>
    <t xml:space="preserve">       天  棚：白水泥加胶水赶平，白色乳胶漆刷三遍；</t>
  </si>
  <si>
    <t xml:space="preserve">       门  窗：铝合金防盗窗、彩铝防雨百叶窗、木质防火门，彩钢夹芯钢板门。</t>
  </si>
  <si>
    <t>给排水：给水管道采用钢塑复合管，排水管道采用硬聚氯乙烯管；</t>
  </si>
  <si>
    <t>电气：照明和动力供配电，防雷与接地系统；</t>
  </si>
  <si>
    <t>暖通：风机、空调机设备；</t>
  </si>
  <si>
    <t>消防：消防管采用镀锌钢管，阀门为球墨铸铁闸阀，潜水泵及减压稳压消火栓；</t>
  </si>
  <si>
    <t>表二：工程造价指标</t>
  </si>
  <si>
    <t>建筑工程造价</t>
  </si>
  <si>
    <t>结构</t>
  </si>
  <si>
    <t>装饰</t>
  </si>
  <si>
    <t>安装工程造价</t>
  </si>
  <si>
    <t>给排水</t>
  </si>
  <si>
    <t>电气</t>
  </si>
  <si>
    <t>暖通</t>
  </si>
  <si>
    <t>消防</t>
  </si>
  <si>
    <t>表三：人工和主要材料指标</t>
  </si>
  <si>
    <t>单位</t>
  </si>
  <si>
    <t>耗用量</t>
  </si>
  <si>
    <t>每平米耗用量</t>
  </si>
  <si>
    <t>人工</t>
  </si>
  <si>
    <t>工日</t>
  </si>
  <si>
    <t>钢筋</t>
  </si>
  <si>
    <t>kg</t>
  </si>
  <si>
    <t>其他钢材</t>
  </si>
  <si>
    <t>水泥</t>
  </si>
  <si>
    <t>商品混凝土</t>
  </si>
  <si>
    <t>蒸压灰砂砖</t>
  </si>
  <si>
    <t>块</t>
  </si>
  <si>
    <t>蒸压砂加气混凝土砌块</t>
  </si>
  <si>
    <t>砂</t>
  </si>
  <si>
    <t>碎石</t>
  </si>
  <si>
    <t xml:space="preserve">    说明: 表中每平米耗用量=相应工料耗用量÷总建筑面积。 </t>
  </si>
  <si>
    <t>造价类别</t>
  </si>
  <si>
    <t>20.5m</t>
  </si>
  <si>
    <t>消防报警： 烟感、温感、模块、应急灯、镀锌钢管、电缆、电线。</t>
  </si>
  <si>
    <t>某变电所</t>
  </si>
  <si>
    <t>建设地点</t>
  </si>
  <si>
    <t>结构类型</t>
  </si>
  <si>
    <t>框架结构</t>
  </si>
  <si>
    <t>层 数</t>
  </si>
  <si>
    <t>3层</t>
  </si>
  <si>
    <t>房屋高度</t>
  </si>
  <si>
    <t>编制日期</t>
  </si>
  <si>
    <t>工程主要特征</t>
  </si>
  <si>
    <t>建筑工程</t>
  </si>
  <si>
    <t>安装工程</t>
  </si>
  <si>
    <t>项        目</t>
  </si>
  <si>
    <t>总  造  价</t>
  </si>
  <si>
    <t>造   价（元）</t>
  </si>
  <si>
    <t>占总造价比例 （%）</t>
  </si>
  <si>
    <t>项         目</t>
  </si>
  <si>
    <r>
      <t>m</t>
    </r>
    <r>
      <rPr>
        <vertAlign val="superscript"/>
        <sz val="10"/>
        <rFont val="宋体"/>
        <family val="0"/>
      </rPr>
      <t>3</t>
    </r>
  </si>
  <si>
    <t>1、建筑工程</t>
  </si>
  <si>
    <t>2、安装工程</t>
  </si>
  <si>
    <t>宁波市镇海区</t>
  </si>
  <si>
    <t>预算</t>
  </si>
  <si>
    <t>工业三类</t>
  </si>
  <si>
    <r>
      <t>2015m</t>
    </r>
    <r>
      <rPr>
        <vertAlign val="superscript"/>
        <sz val="10"/>
        <rFont val="宋体"/>
        <family val="0"/>
      </rPr>
      <t>2</t>
    </r>
  </si>
  <si>
    <t>其中</t>
  </si>
  <si>
    <r>
      <t>每平米造价（元/m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</si>
  <si>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 xml:space="preserve">  宁波市建筑安装工程造价分析表</t>
  </si>
  <si>
    <t xml:space="preserve">  说明：表中每平方米造价=相应项目造价÷总建筑面积</t>
  </si>
  <si>
    <t>2015年4月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</si>
</sst>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9"/>
      <name val="黑体"/>
      <family val="3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vertAlign val="superscript"/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26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/>
    </xf>
    <xf numFmtId="0" fontId="1" fillId="0" borderId="0" xfId="0" applyFont="1" applyAlignment="1">
      <alignment horizontal="left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40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2" width="2.875" style="0" customWidth="1"/>
    <col min="3" max="3" width="5.75390625" style="0" customWidth="1"/>
    <col min="4" max="4" width="13.00390625" style="0" customWidth="1"/>
    <col min="5" max="5" width="12.625" style="0" customWidth="1"/>
    <col min="6" max="6" width="14.625" style="0" customWidth="1"/>
    <col min="7" max="7" width="11.625" style="0" customWidth="1"/>
    <col min="8" max="8" width="15.50390625" style="0" customWidth="1"/>
  </cols>
  <sheetData>
    <row r="1" spans="1:8" ht="33.75" customHeight="1">
      <c r="A1" s="48" t="s">
        <v>79</v>
      </c>
      <c r="B1" s="48"/>
      <c r="C1" s="48"/>
      <c r="D1" s="48"/>
      <c r="E1" s="48"/>
      <c r="F1" s="48"/>
      <c r="G1" s="48"/>
      <c r="H1" s="48"/>
    </row>
    <row r="2" spans="1:8" ht="31.5" customHeight="1" thickBot="1">
      <c r="A2" s="49" t="s">
        <v>0</v>
      </c>
      <c r="B2" s="49"/>
      <c r="C2" s="49"/>
      <c r="D2" s="49"/>
      <c r="E2" s="49"/>
      <c r="F2" s="49"/>
      <c r="G2" s="49"/>
      <c r="H2" s="49"/>
    </row>
    <row r="3" spans="1:8" ht="21" customHeight="1">
      <c r="A3" s="51" t="s">
        <v>1</v>
      </c>
      <c r="B3" s="52"/>
      <c r="C3" s="53"/>
      <c r="D3" s="9" t="s">
        <v>54</v>
      </c>
      <c r="E3" s="8" t="s">
        <v>55</v>
      </c>
      <c r="F3" s="9" t="s">
        <v>73</v>
      </c>
      <c r="G3" s="9" t="s">
        <v>51</v>
      </c>
      <c r="H3" s="14" t="s">
        <v>74</v>
      </c>
    </row>
    <row r="4" spans="1:8" s="1" customFormat="1" ht="33" customHeight="1">
      <c r="A4" s="54" t="s">
        <v>2</v>
      </c>
      <c r="B4" s="55"/>
      <c r="C4" s="56"/>
      <c r="D4" s="10" t="s">
        <v>76</v>
      </c>
      <c r="E4" s="11" t="s">
        <v>3</v>
      </c>
      <c r="F4" s="2" t="s">
        <v>75</v>
      </c>
      <c r="G4" s="5" t="s">
        <v>56</v>
      </c>
      <c r="H4" s="12" t="s">
        <v>57</v>
      </c>
    </row>
    <row r="5" spans="1:8" s="1" customFormat="1" ht="21" customHeight="1">
      <c r="A5" s="46" t="s">
        <v>58</v>
      </c>
      <c r="B5" s="47"/>
      <c r="C5" s="47"/>
      <c r="D5" s="2" t="s">
        <v>59</v>
      </c>
      <c r="E5" s="2" t="s">
        <v>60</v>
      </c>
      <c r="F5" s="2" t="s">
        <v>52</v>
      </c>
      <c r="G5" s="6" t="s">
        <v>61</v>
      </c>
      <c r="H5" s="81" t="s">
        <v>81</v>
      </c>
    </row>
    <row r="6" spans="1:8" s="1" customFormat="1" ht="17.25" customHeight="1">
      <c r="A6" s="39" t="s">
        <v>62</v>
      </c>
      <c r="B6" s="36" t="s">
        <v>63</v>
      </c>
      <c r="C6" s="43" t="s">
        <v>4</v>
      </c>
      <c r="D6" s="44"/>
      <c r="E6" s="44"/>
      <c r="F6" s="44"/>
      <c r="G6" s="44"/>
      <c r="H6" s="45"/>
    </row>
    <row r="7" spans="1:8" s="1" customFormat="1" ht="17.25" customHeight="1">
      <c r="A7" s="40"/>
      <c r="B7" s="37"/>
      <c r="C7" s="26" t="s">
        <v>5</v>
      </c>
      <c r="D7" s="27"/>
      <c r="E7" s="27"/>
      <c r="F7" s="27"/>
      <c r="G7" s="27"/>
      <c r="H7" s="28"/>
    </row>
    <row r="8" spans="1:8" s="1" customFormat="1" ht="17.25" customHeight="1">
      <c r="A8" s="40"/>
      <c r="B8" s="37"/>
      <c r="C8" s="26" t="s">
        <v>6</v>
      </c>
      <c r="D8" s="27"/>
      <c r="E8" s="27"/>
      <c r="F8" s="27"/>
      <c r="G8" s="27"/>
      <c r="H8" s="28"/>
    </row>
    <row r="9" spans="1:8" ht="17.25" customHeight="1">
      <c r="A9" s="40"/>
      <c r="B9" s="37"/>
      <c r="C9" s="26" t="s">
        <v>7</v>
      </c>
      <c r="D9" s="27"/>
      <c r="E9" s="27"/>
      <c r="F9" s="27"/>
      <c r="G9" s="27"/>
      <c r="H9" s="28"/>
    </row>
    <row r="10" spans="1:8" ht="17.25" customHeight="1">
      <c r="A10" s="40"/>
      <c r="B10" s="37"/>
      <c r="C10" s="26" t="s">
        <v>8</v>
      </c>
      <c r="D10" s="27"/>
      <c r="E10" s="27"/>
      <c r="F10" s="27"/>
      <c r="G10" s="27"/>
      <c r="H10" s="28"/>
    </row>
    <row r="11" spans="1:8" ht="17.25" customHeight="1">
      <c r="A11" s="40"/>
      <c r="B11" s="37"/>
      <c r="C11" s="26" t="s">
        <v>9</v>
      </c>
      <c r="D11" s="27"/>
      <c r="E11" s="27"/>
      <c r="F11" s="27"/>
      <c r="G11" s="27"/>
      <c r="H11" s="28"/>
    </row>
    <row r="12" spans="1:8" ht="17.25" customHeight="1">
      <c r="A12" s="40"/>
      <c r="B12" s="37"/>
      <c r="C12" s="26" t="s">
        <v>10</v>
      </c>
      <c r="D12" s="27"/>
      <c r="E12" s="27"/>
      <c r="F12" s="27"/>
      <c r="G12" s="27"/>
      <c r="H12" s="28"/>
    </row>
    <row r="13" spans="1:8" ht="17.25" customHeight="1">
      <c r="A13" s="40"/>
      <c r="B13" s="37"/>
      <c r="C13" s="57" t="s">
        <v>11</v>
      </c>
      <c r="D13" s="58"/>
      <c r="E13" s="58"/>
      <c r="F13" s="58"/>
      <c r="G13" s="58"/>
      <c r="H13" s="59"/>
    </row>
    <row r="14" spans="1:8" ht="17.25" customHeight="1">
      <c r="A14" s="40"/>
      <c r="B14" s="37"/>
      <c r="C14" s="57" t="s">
        <v>12</v>
      </c>
      <c r="D14" s="58"/>
      <c r="E14" s="58"/>
      <c r="F14" s="58"/>
      <c r="G14" s="58"/>
      <c r="H14" s="59"/>
    </row>
    <row r="15" spans="1:8" ht="17.25" customHeight="1">
      <c r="A15" s="40"/>
      <c r="B15" s="37"/>
      <c r="C15" s="42" t="s">
        <v>13</v>
      </c>
      <c r="D15" s="60"/>
      <c r="E15" s="60"/>
      <c r="F15" s="60"/>
      <c r="G15" s="60"/>
      <c r="H15" s="61"/>
    </row>
    <row r="16" spans="1:8" ht="17.25" customHeight="1">
      <c r="A16" s="40"/>
      <c r="B16" s="37"/>
      <c r="C16" s="42" t="s">
        <v>14</v>
      </c>
      <c r="D16" s="27"/>
      <c r="E16" s="27"/>
      <c r="F16" s="27"/>
      <c r="G16" s="27"/>
      <c r="H16" s="28"/>
    </row>
    <row r="17" spans="1:8" ht="17.25" customHeight="1">
      <c r="A17" s="40"/>
      <c r="B17" s="37"/>
      <c r="C17" s="26" t="s">
        <v>15</v>
      </c>
      <c r="D17" s="27"/>
      <c r="E17" s="27"/>
      <c r="F17" s="27"/>
      <c r="G17" s="27"/>
      <c r="H17" s="28"/>
    </row>
    <row r="18" spans="1:8" ht="17.25" customHeight="1">
      <c r="A18" s="40"/>
      <c r="B18" s="37"/>
      <c r="C18" s="26" t="s">
        <v>16</v>
      </c>
      <c r="D18" s="27"/>
      <c r="E18" s="27"/>
      <c r="F18" s="27"/>
      <c r="G18" s="27"/>
      <c r="H18" s="28"/>
    </row>
    <row r="19" spans="1:8" ht="17.25" customHeight="1">
      <c r="A19" s="40"/>
      <c r="B19" s="37"/>
      <c r="C19" s="26" t="s">
        <v>17</v>
      </c>
      <c r="D19" s="27"/>
      <c r="E19" s="27"/>
      <c r="F19" s="27"/>
      <c r="G19" s="27"/>
      <c r="H19" s="28"/>
    </row>
    <row r="20" spans="1:8" ht="17.25" customHeight="1">
      <c r="A20" s="40"/>
      <c r="B20" s="37"/>
      <c r="C20" s="26" t="s">
        <v>18</v>
      </c>
      <c r="D20" s="27"/>
      <c r="E20" s="27"/>
      <c r="F20" s="27"/>
      <c r="G20" s="27"/>
      <c r="H20" s="28"/>
    </row>
    <row r="21" spans="1:8" ht="17.25" customHeight="1">
      <c r="A21" s="40"/>
      <c r="B21" s="37"/>
      <c r="C21" s="26" t="s">
        <v>19</v>
      </c>
      <c r="D21" s="27"/>
      <c r="E21" s="27"/>
      <c r="F21" s="27"/>
      <c r="G21" s="27"/>
      <c r="H21" s="28"/>
    </row>
    <row r="22" spans="1:8" ht="17.25" customHeight="1">
      <c r="A22" s="40"/>
      <c r="B22" s="50"/>
      <c r="C22" s="26" t="s">
        <v>20</v>
      </c>
      <c r="D22" s="27"/>
      <c r="E22" s="27"/>
      <c r="F22" s="27"/>
      <c r="G22" s="27"/>
      <c r="H22" s="28"/>
    </row>
    <row r="23" spans="1:8" ht="17.25" customHeight="1">
      <c r="A23" s="40"/>
      <c r="B23" s="36" t="s">
        <v>64</v>
      </c>
      <c r="C23" s="29" t="s">
        <v>21</v>
      </c>
      <c r="D23" s="30"/>
      <c r="E23" s="30"/>
      <c r="F23" s="30"/>
      <c r="G23" s="30"/>
      <c r="H23" s="31"/>
    </row>
    <row r="24" spans="1:8" ht="17.25" customHeight="1">
      <c r="A24" s="40"/>
      <c r="B24" s="37"/>
      <c r="C24" s="33" t="s">
        <v>22</v>
      </c>
      <c r="D24" s="34"/>
      <c r="E24" s="34"/>
      <c r="F24" s="34"/>
      <c r="G24" s="34"/>
      <c r="H24" s="35"/>
    </row>
    <row r="25" spans="1:8" ht="17.25" customHeight="1">
      <c r="A25" s="40"/>
      <c r="B25" s="37"/>
      <c r="C25" s="33" t="s">
        <v>23</v>
      </c>
      <c r="D25" s="34"/>
      <c r="E25" s="34"/>
      <c r="F25" s="34"/>
      <c r="G25" s="34"/>
      <c r="H25" s="35"/>
    </row>
    <row r="26" spans="1:8" ht="17.25" customHeight="1">
      <c r="A26" s="40"/>
      <c r="B26" s="37"/>
      <c r="C26" s="33" t="s">
        <v>24</v>
      </c>
      <c r="D26" s="34"/>
      <c r="E26" s="34"/>
      <c r="F26" s="34"/>
      <c r="G26" s="34"/>
      <c r="H26" s="35"/>
    </row>
    <row r="27" spans="1:8" ht="17.25" customHeight="1" thickBot="1">
      <c r="A27" s="41"/>
      <c r="B27" s="38"/>
      <c r="C27" s="26" t="s">
        <v>53</v>
      </c>
      <c r="D27" s="27"/>
      <c r="E27" s="27"/>
      <c r="F27" s="27"/>
      <c r="G27" s="27"/>
      <c r="H27" s="28"/>
    </row>
    <row r="28" spans="1:8" ht="29.25" customHeight="1">
      <c r="A28" s="32"/>
      <c r="B28" s="32"/>
      <c r="C28" s="32"/>
      <c r="D28" s="32"/>
      <c r="E28" s="32"/>
      <c r="F28" s="32"/>
      <c r="G28" s="32"/>
      <c r="H28" s="32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29.25" customHeight="1"/>
  </sheetData>
  <sheetProtection/>
  <mergeCells count="31">
    <mergeCell ref="A1:H1"/>
    <mergeCell ref="A2:H2"/>
    <mergeCell ref="B6:B22"/>
    <mergeCell ref="A3:C3"/>
    <mergeCell ref="A4:C4"/>
    <mergeCell ref="C13:H13"/>
    <mergeCell ref="C14:H14"/>
    <mergeCell ref="C15:H15"/>
    <mergeCell ref="C6:H6"/>
    <mergeCell ref="C7:H7"/>
    <mergeCell ref="C8:H8"/>
    <mergeCell ref="C9:H9"/>
    <mergeCell ref="C10:H10"/>
    <mergeCell ref="A5:C5"/>
    <mergeCell ref="C12:H12"/>
    <mergeCell ref="C16:H16"/>
    <mergeCell ref="C19:H19"/>
    <mergeCell ref="C20:H20"/>
    <mergeCell ref="C21:H21"/>
    <mergeCell ref="C22:H22"/>
    <mergeCell ref="C18:H18"/>
    <mergeCell ref="C17:H17"/>
    <mergeCell ref="C11:H11"/>
    <mergeCell ref="C23:H23"/>
    <mergeCell ref="A28:H28"/>
    <mergeCell ref="C24:H24"/>
    <mergeCell ref="C25:H25"/>
    <mergeCell ref="C26:H26"/>
    <mergeCell ref="C27:H27"/>
    <mergeCell ref="B23:B27"/>
    <mergeCell ref="A6:A27"/>
  </mergeCells>
  <printOptions/>
  <pageMargins left="0.7479166666666667" right="0.7479166666666667" top="0.5111111111111111" bottom="0.511111111111111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3.875" style="0" customWidth="1"/>
    <col min="2" max="2" width="16.00390625" style="0" customWidth="1"/>
    <col min="3" max="3" width="13.25390625" style="0" customWidth="1"/>
    <col min="4" max="4" width="17.00390625" style="0" customWidth="1"/>
    <col min="5" max="5" width="16.25390625" style="0" customWidth="1"/>
    <col min="7" max="7" width="9.50390625" style="0" bestFit="1" customWidth="1"/>
  </cols>
  <sheetData>
    <row r="1" spans="1:3" ht="14.25">
      <c r="A1" s="64"/>
      <c r="B1" s="64"/>
      <c r="C1" s="64"/>
    </row>
    <row r="2" spans="1:5" ht="36" customHeight="1" thickBot="1">
      <c r="A2" s="49" t="s">
        <v>25</v>
      </c>
      <c r="B2" s="49"/>
      <c r="C2" s="49"/>
      <c r="D2" s="49"/>
      <c r="E2" s="49"/>
    </row>
    <row r="3" spans="1:5" ht="28.5" customHeight="1">
      <c r="A3" s="65" t="s">
        <v>65</v>
      </c>
      <c r="B3" s="66"/>
      <c r="C3" s="15" t="s">
        <v>67</v>
      </c>
      <c r="D3" s="15" t="s">
        <v>78</v>
      </c>
      <c r="E3" s="18" t="s">
        <v>68</v>
      </c>
    </row>
    <row r="4" spans="1:5" s="1" customFormat="1" ht="28.5" customHeight="1">
      <c r="A4" s="67" t="s">
        <v>66</v>
      </c>
      <c r="B4" s="68"/>
      <c r="C4" s="16">
        <f>C5+C8</f>
        <v>7487740</v>
      </c>
      <c r="D4" s="17">
        <f aca="true" t="shared" si="0" ref="D4:D12">C4/2015</f>
        <v>3716</v>
      </c>
      <c r="E4" s="19">
        <v>100</v>
      </c>
    </row>
    <row r="5" spans="1:5" s="1" customFormat="1" ht="28.5" customHeight="1">
      <c r="A5" s="46" t="s">
        <v>26</v>
      </c>
      <c r="B5" s="47"/>
      <c r="C5" s="3">
        <f>SUM(C6:C7)</f>
        <v>6738966</v>
      </c>
      <c r="D5" s="17">
        <f t="shared" si="0"/>
        <v>3344.4</v>
      </c>
      <c r="E5" s="20">
        <f>C5/C4*100</f>
        <v>90</v>
      </c>
    </row>
    <row r="6" spans="1:7" s="1" customFormat="1" ht="28.5" customHeight="1">
      <c r="A6" s="69" t="s">
        <v>77</v>
      </c>
      <c r="B6" s="2" t="s">
        <v>27</v>
      </c>
      <c r="C6" s="3">
        <v>5525952</v>
      </c>
      <c r="D6" s="17">
        <f t="shared" si="0"/>
        <v>2742.40794044665</v>
      </c>
      <c r="E6" s="20">
        <f>C6/C4*100</f>
        <v>73.79999839738025</v>
      </c>
      <c r="G6" s="23"/>
    </row>
    <row r="7" spans="1:5" s="1" customFormat="1" ht="28.5" customHeight="1">
      <c r="A7" s="72"/>
      <c r="B7" s="2" t="s">
        <v>28</v>
      </c>
      <c r="C7" s="3">
        <v>1213014</v>
      </c>
      <c r="D7" s="17">
        <f t="shared" si="0"/>
        <v>601.9920595533499</v>
      </c>
      <c r="E7" s="20">
        <f>C7/C4*100</f>
        <v>16.20000160261975</v>
      </c>
    </row>
    <row r="8" spans="1:5" s="1" customFormat="1" ht="28.5" customHeight="1">
      <c r="A8" s="54" t="s">
        <v>29</v>
      </c>
      <c r="B8" s="56"/>
      <c r="C8" s="2">
        <f>SUM(C9:C12)</f>
        <v>748774</v>
      </c>
      <c r="D8" s="17">
        <f t="shared" si="0"/>
        <v>371.6</v>
      </c>
      <c r="E8" s="20">
        <f>C8/C4*100</f>
        <v>10</v>
      </c>
    </row>
    <row r="9" spans="1:5" s="1" customFormat="1" ht="28.5" customHeight="1">
      <c r="A9" s="69" t="s">
        <v>77</v>
      </c>
      <c r="B9" s="2" t="s">
        <v>30</v>
      </c>
      <c r="C9" s="2">
        <v>69734</v>
      </c>
      <c r="D9" s="17">
        <f t="shared" si="0"/>
        <v>34.60744416873449</v>
      </c>
      <c r="E9" s="20">
        <f>C9/C4*100</f>
        <v>0.9313090465213802</v>
      </c>
    </row>
    <row r="10" spans="1:5" s="1" customFormat="1" ht="28.5" customHeight="1">
      <c r="A10" s="70"/>
      <c r="B10" s="2" t="s">
        <v>31</v>
      </c>
      <c r="C10" s="2">
        <v>300651</v>
      </c>
      <c r="D10" s="17">
        <f t="shared" si="0"/>
        <v>149.20645161290324</v>
      </c>
      <c r="E10" s="20">
        <f>C10/C4*100</f>
        <v>4.015243584846696</v>
      </c>
    </row>
    <row r="11" spans="1:5" s="1" customFormat="1" ht="28.5" customHeight="1">
      <c r="A11" s="70"/>
      <c r="B11" s="2" t="s">
        <v>32</v>
      </c>
      <c r="C11" s="2">
        <v>72772</v>
      </c>
      <c r="D11" s="17">
        <f t="shared" si="0"/>
        <v>36.1151364764268</v>
      </c>
      <c r="E11" s="20">
        <f>C11/C4*100</f>
        <v>0.9718820365023358</v>
      </c>
    </row>
    <row r="12" spans="1:5" s="1" customFormat="1" ht="28.5" customHeight="1" thickBot="1">
      <c r="A12" s="71"/>
      <c r="B12" s="4" t="s">
        <v>33</v>
      </c>
      <c r="C12" s="4">
        <v>305617</v>
      </c>
      <c r="D12" s="21">
        <f t="shared" si="0"/>
        <v>151.67096774193547</v>
      </c>
      <c r="E12" s="22">
        <f>C12/C4*100</f>
        <v>4.081565332129588</v>
      </c>
    </row>
    <row r="13" spans="1:5" s="1" customFormat="1" ht="21" customHeight="1">
      <c r="A13" s="27" t="s">
        <v>80</v>
      </c>
      <c r="B13" s="27"/>
      <c r="C13" s="27"/>
      <c r="D13" s="27"/>
      <c r="E13" s="27"/>
    </row>
    <row r="14" ht="21" customHeight="1"/>
    <row r="15" spans="2:5" s="1" customFormat="1" ht="18.75" customHeight="1" thickBot="1">
      <c r="B15" s="73" t="s">
        <v>34</v>
      </c>
      <c r="C15" s="49"/>
      <c r="D15" s="49"/>
      <c r="E15" s="49"/>
    </row>
    <row r="16" spans="1:5" s="1" customFormat="1" ht="18.75" customHeight="1">
      <c r="A16" s="74" t="s">
        <v>69</v>
      </c>
      <c r="B16" s="75"/>
      <c r="C16" s="8" t="s">
        <v>35</v>
      </c>
      <c r="D16" s="9" t="s">
        <v>36</v>
      </c>
      <c r="E16" s="24" t="s">
        <v>37</v>
      </c>
    </row>
    <row r="17" spans="1:5" s="1" customFormat="1" ht="18.75" customHeight="1">
      <c r="A17" s="76" t="s">
        <v>71</v>
      </c>
      <c r="B17" s="77"/>
      <c r="C17" s="7"/>
      <c r="D17" s="2"/>
      <c r="E17" s="13"/>
    </row>
    <row r="18" spans="1:5" ht="18.75" customHeight="1">
      <c r="A18" s="46" t="s">
        <v>38</v>
      </c>
      <c r="B18" s="78"/>
      <c r="C18" s="7" t="s">
        <v>39</v>
      </c>
      <c r="D18" s="2">
        <v>13774</v>
      </c>
      <c r="E18" s="20">
        <f>D18/2015</f>
        <v>6.835732009925558</v>
      </c>
    </row>
    <row r="19" spans="1:5" ht="18.75" customHeight="1">
      <c r="A19" s="46" t="s">
        <v>40</v>
      </c>
      <c r="B19" s="78"/>
      <c r="C19" s="7" t="s">
        <v>41</v>
      </c>
      <c r="D19" s="2">
        <v>260193</v>
      </c>
      <c r="E19" s="20">
        <f>D19/2015</f>
        <v>129.12803970223325</v>
      </c>
    </row>
    <row r="20" spans="1:5" ht="18.75" customHeight="1">
      <c r="A20" s="46" t="s">
        <v>42</v>
      </c>
      <c r="B20" s="78"/>
      <c r="C20" s="7" t="s">
        <v>41</v>
      </c>
      <c r="D20" s="2">
        <v>15335</v>
      </c>
      <c r="E20" s="20">
        <f aca="true" t="shared" si="1" ref="E20:E26">D20/2015</f>
        <v>7.610421836228288</v>
      </c>
    </row>
    <row r="21" spans="1:5" ht="18.75" customHeight="1">
      <c r="A21" s="46" t="s">
        <v>43</v>
      </c>
      <c r="B21" s="78"/>
      <c r="C21" s="7" t="s">
        <v>41</v>
      </c>
      <c r="D21" s="2">
        <v>161112</v>
      </c>
      <c r="E21" s="20">
        <f t="shared" si="1"/>
        <v>79.95632754342432</v>
      </c>
    </row>
    <row r="22" spans="1:5" ht="18.75" customHeight="1">
      <c r="A22" s="46" t="s">
        <v>44</v>
      </c>
      <c r="B22" s="78"/>
      <c r="C22" s="7" t="s">
        <v>70</v>
      </c>
      <c r="D22" s="2">
        <v>1648</v>
      </c>
      <c r="E22" s="20">
        <f t="shared" si="1"/>
        <v>0.8178660049627792</v>
      </c>
    </row>
    <row r="23" spans="1:5" ht="25.5" customHeight="1">
      <c r="A23" s="46" t="s">
        <v>45</v>
      </c>
      <c r="B23" s="78"/>
      <c r="C23" s="7" t="s">
        <v>46</v>
      </c>
      <c r="D23" s="2">
        <v>71297</v>
      </c>
      <c r="E23" s="20">
        <f t="shared" si="1"/>
        <v>35.38312655086849</v>
      </c>
    </row>
    <row r="24" spans="1:5" ht="27" customHeight="1">
      <c r="A24" s="46" t="s">
        <v>47</v>
      </c>
      <c r="B24" s="78"/>
      <c r="C24" s="7" t="s">
        <v>70</v>
      </c>
      <c r="D24" s="2">
        <v>491</v>
      </c>
      <c r="E24" s="20">
        <f t="shared" si="1"/>
        <v>0.24367245657568237</v>
      </c>
    </row>
    <row r="25" spans="1:5" ht="18.75" customHeight="1">
      <c r="A25" s="46" t="s">
        <v>48</v>
      </c>
      <c r="B25" s="78"/>
      <c r="C25" s="7" t="s">
        <v>41</v>
      </c>
      <c r="D25" s="2">
        <v>652370</v>
      </c>
      <c r="E25" s="20">
        <f>D25/2015</f>
        <v>323.75682382133994</v>
      </c>
    </row>
    <row r="26" spans="1:5" ht="18.75" customHeight="1">
      <c r="A26" s="46" t="s">
        <v>49</v>
      </c>
      <c r="B26" s="78"/>
      <c r="C26" s="7" t="s">
        <v>41</v>
      </c>
      <c r="D26" s="2">
        <v>365201</v>
      </c>
      <c r="E26" s="20">
        <f t="shared" si="1"/>
        <v>181.24119106699752</v>
      </c>
    </row>
    <row r="27" spans="1:5" ht="18.75" customHeight="1">
      <c r="A27" s="76" t="s">
        <v>72</v>
      </c>
      <c r="B27" s="77"/>
      <c r="C27" s="7"/>
      <c r="D27" s="10"/>
      <c r="E27" s="12"/>
    </row>
    <row r="28" spans="1:5" ht="18.75" customHeight="1" thickBot="1">
      <c r="A28" s="79" t="s">
        <v>38</v>
      </c>
      <c r="B28" s="80"/>
      <c r="C28" s="25" t="s">
        <v>39</v>
      </c>
      <c r="D28" s="4">
        <v>2442</v>
      </c>
      <c r="E28" s="22">
        <f>D28/2015</f>
        <v>1.211910669975186</v>
      </c>
    </row>
    <row r="29" spans="1:5" ht="18.75" customHeight="1">
      <c r="A29" s="62" t="s">
        <v>50</v>
      </c>
      <c r="B29" s="63"/>
      <c r="C29" s="63"/>
      <c r="D29" s="63"/>
      <c r="E29" s="63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29.25" customHeight="1"/>
  </sheetData>
  <sheetProtection/>
  <mergeCells count="24">
    <mergeCell ref="A21:B21"/>
    <mergeCell ref="A22:B22"/>
    <mergeCell ref="A23:B23"/>
    <mergeCell ref="A28:B28"/>
    <mergeCell ref="A24:B24"/>
    <mergeCell ref="A25:B25"/>
    <mergeCell ref="A26:B26"/>
    <mergeCell ref="A27:B27"/>
    <mergeCell ref="B15:E15"/>
    <mergeCell ref="A16:B16"/>
    <mergeCell ref="A17:B17"/>
    <mergeCell ref="A18:B18"/>
    <mergeCell ref="A19:B19"/>
    <mergeCell ref="A20:B20"/>
    <mergeCell ref="A29:E29"/>
    <mergeCell ref="A5:B5"/>
    <mergeCell ref="A8:B8"/>
    <mergeCell ref="A13:E13"/>
    <mergeCell ref="A1:C1"/>
    <mergeCell ref="A2:E2"/>
    <mergeCell ref="A3:B3"/>
    <mergeCell ref="A4:B4"/>
    <mergeCell ref="A9:A12"/>
    <mergeCell ref="A6:A7"/>
  </mergeCells>
  <printOptions/>
  <pageMargins left="0.7479166666666667" right="0.7479166666666667" top="0.5111111111111111" bottom="0.511111111111111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lhs</cp:lastModifiedBy>
  <cp:lastPrinted>2012-08-24T02:31:01Z</cp:lastPrinted>
  <dcterms:created xsi:type="dcterms:W3CDTF">1996-12-17T01:32:42Z</dcterms:created>
  <dcterms:modified xsi:type="dcterms:W3CDTF">2016-05-16T12:53:17Z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