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360" windowHeight="8235" activeTab="0"/>
  </bookViews>
  <sheets>
    <sheet name="工程概况" sheetId="1" r:id="rId1"/>
    <sheet name="人工和主要材料指标" sheetId="2" r:id="rId2"/>
  </sheets>
  <definedNames/>
  <calcPr fullCalcOnLoad="1"/>
</workbook>
</file>

<file path=xl/sharedStrings.xml><?xml version="1.0" encoding="utf-8"?>
<sst xmlns="http://schemas.openxmlformats.org/spreadsheetml/2006/main" count="113" uniqueCount="97">
  <si>
    <t>占总造价比例（%）</t>
  </si>
  <si>
    <t>名    称</t>
  </si>
  <si>
    <t>单位</t>
  </si>
  <si>
    <t>表二：工程造价指标</t>
  </si>
  <si>
    <t>表三：人工和主要材料指标</t>
  </si>
  <si>
    <t>项   目</t>
  </si>
  <si>
    <t>招标控制价</t>
  </si>
  <si>
    <t>工程名称</t>
  </si>
  <si>
    <t>道路总面积</t>
  </si>
  <si>
    <t>其中</t>
  </si>
  <si>
    <t>车行道面积</t>
  </si>
  <si>
    <t>人行道面积</t>
  </si>
  <si>
    <r>
      <t>本工程造价分析表由中国建设银行股份有限公司宁波市分行提供工程预算资料，</t>
    </r>
    <r>
      <rPr>
        <u val="single"/>
        <sz val="10"/>
        <rFont val="宋体"/>
        <family val="0"/>
      </rPr>
      <t xml:space="preserve">   虞剑波  </t>
    </r>
    <r>
      <rPr>
        <sz val="10"/>
        <rFont val="宋体"/>
        <family val="0"/>
      </rPr>
      <t xml:space="preserve">整理，仅供参考。                </t>
    </r>
  </si>
  <si>
    <r>
      <t>3498.71m</t>
    </r>
    <r>
      <rPr>
        <vertAlign val="superscript"/>
        <sz val="10"/>
        <rFont val="宋体"/>
        <family val="0"/>
      </rPr>
      <t>2</t>
    </r>
  </si>
  <si>
    <r>
      <t>10406.88m</t>
    </r>
    <r>
      <rPr>
        <vertAlign val="superscript"/>
        <sz val="10"/>
        <rFont val="宋体"/>
        <family val="0"/>
      </rPr>
      <t>2</t>
    </r>
  </si>
  <si>
    <t>造价类别</t>
  </si>
  <si>
    <t>工程类别</t>
  </si>
  <si>
    <t>道路三类</t>
  </si>
  <si>
    <t xml:space="preserve">   编（审）日期</t>
  </si>
  <si>
    <t>2016年8  月</t>
  </si>
  <si>
    <t>建设地点</t>
  </si>
  <si>
    <t>宁波市杭州湾新区</t>
  </si>
  <si>
    <t xml:space="preserve"> 表一：工程概况</t>
  </si>
  <si>
    <t>排水工程：</t>
  </si>
  <si>
    <t>电力工程：</t>
  </si>
  <si>
    <t>桥梁工程：</t>
  </si>
  <si>
    <t>通信工程：</t>
  </si>
  <si>
    <t>路灯工程：</t>
  </si>
  <si>
    <t>给水工程：</t>
  </si>
  <si>
    <t>交通设施工程：</t>
  </si>
  <si>
    <t>工程主要特征</t>
  </si>
  <si>
    <t>造 价 (元）</t>
  </si>
  <si>
    <t>工程总造价</t>
  </si>
  <si>
    <t>道路工程</t>
  </si>
  <si>
    <t>交通设施工程</t>
  </si>
  <si>
    <t>排水工程</t>
  </si>
  <si>
    <t>电力工程</t>
  </si>
  <si>
    <t>通信工程</t>
  </si>
  <si>
    <t>路灯工程</t>
  </si>
  <si>
    <t>给水工程</t>
  </si>
  <si>
    <t>其中</t>
  </si>
  <si>
    <r>
      <t>每平米造价(</t>
    </r>
    <r>
      <rPr>
        <sz val="9"/>
        <rFont val="宋体"/>
        <family val="0"/>
      </rPr>
      <t>元/m</t>
    </r>
    <r>
      <rPr>
        <vertAlign val="superscript"/>
        <sz val="9"/>
        <rFont val="宋体"/>
        <family val="0"/>
      </rPr>
      <t>2</t>
    </r>
    <r>
      <rPr>
        <sz val="10"/>
        <rFont val="宋体"/>
        <family val="0"/>
      </rPr>
      <t>）</t>
    </r>
  </si>
  <si>
    <t>耗用量</t>
  </si>
  <si>
    <t>每平米耗用量</t>
  </si>
  <si>
    <t>人工</t>
  </si>
  <si>
    <t>工日</t>
  </si>
  <si>
    <t>钢筋</t>
  </si>
  <si>
    <t>t</t>
  </si>
  <si>
    <t>钢材</t>
  </si>
  <si>
    <t>水泥</t>
  </si>
  <si>
    <t xml:space="preserve"> 黄砂</t>
  </si>
  <si>
    <t>碎石</t>
  </si>
  <si>
    <t>石屑</t>
  </si>
  <si>
    <t>塘渣</t>
  </si>
  <si>
    <t>商品水泥稳定碎石</t>
  </si>
  <si>
    <t>块石</t>
  </si>
  <si>
    <t>混凝土实心砖</t>
  </si>
  <si>
    <t>千块</t>
  </si>
  <si>
    <t>商品混凝土</t>
  </si>
  <si>
    <t>沥青商品混凝土</t>
  </si>
  <si>
    <t>格栅</t>
  </si>
  <si>
    <t>土工布</t>
  </si>
  <si>
    <t xml:space="preserve">UPVC电缆保护管 </t>
  </si>
  <si>
    <t>m</t>
  </si>
  <si>
    <t>UPVC双壁波纹排水管</t>
  </si>
  <si>
    <t xml:space="preserve"> HDPE缠绕管</t>
  </si>
  <si>
    <t xml:space="preserve"> 井盖</t>
  </si>
  <si>
    <t>套</t>
  </si>
  <si>
    <t>井蓖</t>
  </si>
  <si>
    <t>通体砖人行道板</t>
  </si>
  <si>
    <t>侧石</t>
  </si>
  <si>
    <t>平石</t>
  </si>
  <si>
    <t xml:space="preserve"> 闸阀</t>
  </si>
  <si>
    <t>个</t>
  </si>
  <si>
    <t>LED路灯</t>
  </si>
  <si>
    <t xml:space="preserve">    说明：表中每平米耗用量=相应工料耗用量÷道路总面积。</t>
  </si>
  <si>
    <t>某市政道路工程</t>
  </si>
  <si>
    <t xml:space="preserve">总体概述：                                                                         </t>
  </si>
  <si>
    <t>人行道结构形式：</t>
  </si>
  <si>
    <t>道路全长约704.064m，道路标准断面宽20m，包括2座桥梁，道路等级为城市支路；桥为3*8m简支梁桥；施工图范围内道路、排水、桥梁、给水、电力、综合通信、路灯、交通工程等；</t>
  </si>
  <si>
    <t>车行道结构形式：</t>
  </si>
  <si>
    <t>4cm厚细粒式改性沥青混凝土（AC-13C型）+8cm厚粗粒式普通沥青砼（AC-25C型）+ 20cm厚5%水泥稳定碎石上基层+ 20cm厚4%水泥稳定碎石下基层+ 40cm塘渣上处治层+40cm塘渣下处治层；</t>
  </si>
  <si>
    <t>雨水管为HDPE缠绕增强管DN400～DN1600；污水管为HDPE缠绕增强管DN300～DN400；雨水口与窨井连接支管为HDPE缠绕增强管DN300；</t>
  </si>
  <si>
    <t>3*20m简支梁桥，Φ1000钻孔灌注桩，20m长C40预应力砼空心板梁；</t>
  </si>
  <si>
    <t>42座10m高长杆路灯；</t>
  </si>
  <si>
    <t>6cm厚彩色荷兰型通体材质地面砖+ 3cm厚M10水泥砂浆+20cm厚C25水泥混凝土+10cm厚级配碎石+30cm厚塘渣上处治层+30cm厚塘渣下处治层。</t>
  </si>
  <si>
    <t>标线、标志牌、信号灯、控制箱。</t>
  </si>
  <si>
    <t>桥梁工程</t>
  </si>
  <si>
    <r>
      <t>13905.59m</t>
    </r>
    <r>
      <rPr>
        <vertAlign val="superscript"/>
        <sz val="10"/>
        <rFont val="宋体"/>
        <family val="0"/>
      </rPr>
      <t>2</t>
    </r>
    <r>
      <rPr>
        <sz val="10"/>
        <rFont val="宋体"/>
        <family val="0"/>
      </rPr>
      <t>（含桥梁面积989.2m</t>
    </r>
    <r>
      <rPr>
        <vertAlign val="superscript"/>
        <sz val="10"/>
        <rFont val="宋体"/>
        <family val="0"/>
      </rPr>
      <t>2</t>
    </r>
    <r>
      <rPr>
        <sz val="10"/>
        <rFont val="宋体"/>
        <family val="0"/>
      </rPr>
      <t>）</t>
    </r>
  </si>
  <si>
    <t xml:space="preserve">    说明：总造价项目每平米造价=总造价÷道路总面积，其中道路每平米造价=道路造价÷道路总面积，桥梁每平米造价=桥梁造价÷桥梁面积，其他项目每平米造价=相应项目造价÷道路总面积。 </t>
  </si>
  <si>
    <t>kg</t>
  </si>
  <si>
    <r>
      <t>m</t>
    </r>
    <r>
      <rPr>
        <vertAlign val="superscript"/>
        <sz val="10"/>
        <rFont val="宋体"/>
        <family val="0"/>
      </rPr>
      <t>2</t>
    </r>
  </si>
  <si>
    <r>
      <t>m</t>
    </r>
    <r>
      <rPr>
        <vertAlign val="superscript"/>
        <sz val="10"/>
        <rFont val="宋体"/>
        <family val="0"/>
      </rPr>
      <t>3</t>
    </r>
  </si>
  <si>
    <t>Φ160-315 PE100级给水管共计802m；</t>
  </si>
  <si>
    <t>宁波市某市政道路工程造价分析表</t>
  </si>
  <si>
    <t>DN200*8mm玻璃钢管，共计7741m；22座电力工作井；</t>
  </si>
  <si>
    <t>Φ110UPVC双壁波纹管、Φ110塑合金复合通信管，C25商品砼包封，共计5396m；20座通信工作井；</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</si>
</sst>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_ "/>
    <numFmt numFmtId="188" formatCode="0.0_ "/>
    <numFmt numFmtId="189" formatCode="0.00_ "/>
    <numFmt numFmtId="190" formatCode="0.000000_ "/>
    <numFmt numFmtId="191" formatCode="0.00000_ "/>
    <numFmt numFmtId="192" formatCode="0.0000_ "/>
    <numFmt numFmtId="193" formatCode="0.000_ "/>
    <numFmt numFmtId="194" formatCode="0;_⠀"/>
    <numFmt numFmtId="195" formatCode="0;_㠀"/>
    <numFmt numFmtId="196" formatCode="0;_ﰀ"/>
    <numFmt numFmtId="197" formatCode="0.0000000_ "/>
    <numFmt numFmtId="198" formatCode="0.00_);[Red]\(0.00\)"/>
    <numFmt numFmtId="199" formatCode="0.0_);[Red]\(0.0\)"/>
    <numFmt numFmtId="200" formatCode="0_);[Red]\(0\)"/>
  </numFmts>
  <fonts count="31">
    <font>
      <sz val="12"/>
      <name val="宋体"/>
      <family val="0"/>
    </font>
    <font>
      <sz val="9"/>
      <name val="宋体"/>
      <family val="0"/>
    </font>
    <font>
      <sz val="9"/>
      <name val="仿宋_GB2312"/>
      <family val="3"/>
    </font>
    <font>
      <sz val="12"/>
      <name val="仿宋_GB2312"/>
      <family val="3"/>
    </font>
    <font>
      <u val="single"/>
      <sz val="12"/>
      <color indexed="12"/>
      <name val="宋体"/>
      <family val="0"/>
    </font>
    <font>
      <u val="single"/>
      <sz val="12"/>
      <color indexed="36"/>
      <name val="宋体"/>
      <family val="0"/>
    </font>
    <font>
      <sz val="14"/>
      <name val="仿宋_GB2312"/>
      <family val="3"/>
    </font>
    <font>
      <sz val="12"/>
      <name val="黑体"/>
      <family val="0"/>
    </font>
    <font>
      <sz val="10"/>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name val="宋体"/>
      <family val="0"/>
    </font>
    <font>
      <vertAlign val="superscript"/>
      <sz val="10"/>
      <name val="宋体"/>
      <family val="0"/>
    </font>
    <font>
      <b/>
      <sz val="14"/>
      <name val="宋体"/>
      <family val="0"/>
    </font>
    <font>
      <vertAlign val="superscrip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style="thin"/>
      <right style="thin"/>
      <top style="thin"/>
      <bottom style="thin"/>
    </border>
    <border>
      <left style="medium"/>
      <right style="thin"/>
      <top style="thin"/>
      <bottom>
        <color indexed="63"/>
      </bottom>
    </border>
    <border>
      <left style="thin"/>
      <right style="thin"/>
      <top style="medium"/>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4"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wrapText="1"/>
    </xf>
    <xf numFmtId="0" fontId="6" fillId="0" borderId="10" xfId="0" applyFont="1" applyBorder="1" applyAlignment="1">
      <alignment vertical="center"/>
    </xf>
    <xf numFmtId="0" fontId="8" fillId="0" borderId="11" xfId="0" applyFont="1" applyBorder="1" applyAlignment="1">
      <alignment horizontal="center" vertical="center" wrapText="1"/>
    </xf>
    <xf numFmtId="0" fontId="8" fillId="0" borderId="0" xfId="0" applyFont="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93" fontId="8"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top" wrapText="1"/>
    </xf>
    <xf numFmtId="0" fontId="8" fillId="0" borderId="21" xfId="0" applyFont="1" applyBorder="1" applyAlignment="1">
      <alignment horizontal="left" vertical="top" wrapText="1"/>
    </xf>
    <xf numFmtId="0" fontId="8" fillId="0" borderId="21" xfId="0" applyFont="1" applyFill="1" applyBorder="1" applyAlignment="1">
      <alignment horizontal="left" vertical="top" wrapText="1"/>
    </xf>
    <xf numFmtId="187" fontId="8" fillId="0" borderId="0" xfId="0" applyNumberFormat="1" applyFont="1" applyAlignment="1">
      <alignment vertical="center"/>
    </xf>
    <xf numFmtId="0" fontId="0" fillId="0" borderId="23" xfId="0" applyBorder="1" applyAlignment="1">
      <alignment horizontal="center" vertical="center" wrapText="1"/>
    </xf>
    <xf numFmtId="0" fontId="9" fillId="0" borderId="0" xfId="0" applyFont="1" applyAlignment="1">
      <alignment horizontal="center" vertical="center"/>
    </xf>
    <xf numFmtId="0" fontId="8" fillId="0" borderId="12" xfId="0" applyFont="1" applyBorder="1" applyAlignment="1">
      <alignment horizontal="center" vertical="center" wrapText="1"/>
    </xf>
    <xf numFmtId="0" fontId="0" fillId="0" borderId="24" xfId="0" applyBorder="1" applyAlignment="1">
      <alignment vertical="center" wrapText="1"/>
    </xf>
    <xf numFmtId="189" fontId="1"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8" fillId="0" borderId="13" xfId="0" applyFont="1" applyBorder="1" applyAlignment="1">
      <alignment horizontal="center" vertical="center" wrapText="1"/>
    </xf>
    <xf numFmtId="0" fontId="0" fillId="0" borderId="16" xfId="0" applyBorder="1" applyAlignment="1">
      <alignment vertical="center"/>
    </xf>
    <xf numFmtId="200" fontId="8" fillId="0" borderId="11" xfId="0" applyNumberFormat="1" applyFont="1" applyBorder="1" applyAlignment="1">
      <alignment horizontal="center" vertical="center" wrapText="1"/>
    </xf>
    <xf numFmtId="200" fontId="0" fillId="0" borderId="19" xfId="0" applyNumberFormat="1" applyBorder="1" applyAlignment="1">
      <alignment vertical="center"/>
    </xf>
    <xf numFmtId="189" fontId="8" fillId="0" borderId="11" xfId="0" applyNumberFormat="1" applyFont="1" applyBorder="1" applyAlignment="1">
      <alignment horizontal="center" vertical="center" wrapText="1"/>
    </xf>
    <xf numFmtId="189" fontId="0" fillId="0" borderId="19" xfId="0" applyNumberFormat="1" applyBorder="1" applyAlignment="1">
      <alignment vertical="center"/>
    </xf>
    <xf numFmtId="189" fontId="1" fillId="0" borderId="27" xfId="0" applyNumberFormat="1" applyFont="1" applyBorder="1" applyAlignment="1">
      <alignment horizontal="center" vertical="center" wrapText="1"/>
    </xf>
    <xf numFmtId="0" fontId="0" fillId="0" borderId="28" xfId="0" applyBorder="1" applyAlignment="1">
      <alignment horizontal="center" vertical="center" wrapText="1"/>
    </xf>
    <xf numFmtId="0" fontId="8" fillId="0" borderId="0" xfId="0" applyFont="1"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0" xfId="0" applyFon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8" fillId="0" borderId="27" xfId="0" applyFont="1" applyBorder="1" applyAlignment="1">
      <alignment horizontal="center" vertical="center" wrapText="1"/>
    </xf>
    <xf numFmtId="0" fontId="0" fillId="0" borderId="32" xfId="0" applyBorder="1" applyAlignment="1">
      <alignment horizontal="center" vertical="center" wrapText="1"/>
    </xf>
    <xf numFmtId="0" fontId="8"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8" fillId="0" borderId="33" xfId="0" applyFont="1" applyBorder="1" applyAlignment="1">
      <alignment horizontal="center" vertical="center" wrapText="1"/>
    </xf>
    <xf numFmtId="0" fontId="0" fillId="0" borderId="36" xfId="0"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8" fillId="0" borderId="0" xfId="0" applyFont="1" applyAlignment="1">
      <alignment horizontal="center" vertical="center"/>
    </xf>
    <xf numFmtId="0" fontId="29" fillId="0" borderId="0" xfId="0" applyFont="1" applyBorder="1" applyAlignment="1">
      <alignment horizontal="center" vertical="center"/>
    </xf>
    <xf numFmtId="0" fontId="8" fillId="0" borderId="15" xfId="0" applyFont="1" applyBorder="1" applyAlignment="1">
      <alignment horizontal="center" vertical="center" wrapText="1"/>
    </xf>
    <xf numFmtId="187" fontId="8" fillId="0" borderId="27"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6" fillId="0" borderId="35" xfId="0" applyFont="1" applyBorder="1" applyAlignment="1">
      <alignment horizontal="center" vertical="center" wrapText="1"/>
    </xf>
    <xf numFmtId="189" fontId="8" fillId="0" borderId="17" xfId="0" applyNumberFormat="1" applyFont="1" applyBorder="1" applyAlignment="1">
      <alignment horizontal="center" vertical="center" wrapText="1"/>
    </xf>
    <xf numFmtId="189" fontId="0" fillId="0" borderId="37" xfId="0" applyNumberFormat="1" applyBorder="1" applyAlignment="1">
      <alignment vertical="center"/>
    </xf>
    <xf numFmtId="0" fontId="8" fillId="0" borderId="10" xfId="0" applyFont="1" applyBorder="1" applyAlignment="1">
      <alignment horizontal="left" vertical="center" wrapText="1"/>
    </xf>
    <xf numFmtId="0" fontId="0" fillId="0" borderId="10" xfId="0" applyBorder="1" applyAlignment="1">
      <alignment vertical="center"/>
    </xf>
    <xf numFmtId="0" fontId="0" fillId="0" borderId="24" xfId="0" applyBorder="1" applyAlignment="1">
      <alignment horizontal="center" vertical="center" wrapText="1"/>
    </xf>
    <xf numFmtId="0" fontId="0" fillId="0" borderId="38" xfId="0" applyBorder="1" applyAlignment="1">
      <alignment horizontal="center" vertical="center" wrapText="1"/>
    </xf>
    <xf numFmtId="187" fontId="8" fillId="0" borderId="25" xfId="0" applyNumberFormat="1" applyFont="1" applyBorder="1" applyAlignment="1">
      <alignment horizontal="center" vertical="center" wrapText="1"/>
    </xf>
    <xf numFmtId="0" fontId="29" fillId="0" borderId="3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J5" sqref="J5"/>
    </sheetView>
  </sheetViews>
  <sheetFormatPr defaultColWidth="9.00390625" defaultRowHeight="14.25"/>
  <cols>
    <col min="1" max="1" width="3.00390625" style="1" customWidth="1"/>
    <col min="2" max="2" width="14.75390625" style="1" customWidth="1"/>
    <col min="3" max="3" width="10.50390625" style="1" customWidth="1"/>
    <col min="4" max="4" width="2.75390625" style="1" customWidth="1"/>
    <col min="5" max="5" width="9.875" style="1" customWidth="1"/>
    <col min="6" max="6" width="14.375" style="1" customWidth="1"/>
    <col min="7" max="7" width="10.625" style="1" customWidth="1"/>
    <col min="8" max="8" width="14.375" style="1" customWidth="1"/>
    <col min="9" max="9" width="9.00390625" style="1" customWidth="1"/>
    <col min="10" max="10" width="11.25390625" style="1" bestFit="1" customWidth="1"/>
    <col min="11" max="11" width="9.375" style="1" bestFit="1" customWidth="1"/>
    <col min="12" max="16384" width="9.00390625" style="1" customWidth="1"/>
  </cols>
  <sheetData>
    <row r="1" spans="1:8" ht="31.5" customHeight="1">
      <c r="A1" s="25" t="s">
        <v>94</v>
      </c>
      <c r="B1" s="25"/>
      <c r="C1" s="25"/>
      <c r="D1" s="25"/>
      <c r="E1" s="25"/>
      <c r="F1" s="25"/>
      <c r="G1" s="25"/>
      <c r="H1" s="25"/>
    </row>
    <row r="2" spans="1:8" s="8" customFormat="1" ht="22.5" customHeight="1">
      <c r="A2" s="58" t="s">
        <v>12</v>
      </c>
      <c r="B2" s="58"/>
      <c r="C2" s="58"/>
      <c r="D2" s="58"/>
      <c r="E2" s="58"/>
      <c r="F2" s="58"/>
      <c r="G2" s="58"/>
      <c r="H2" s="58"/>
    </row>
    <row r="3" spans="1:8" s="8" customFormat="1" ht="27.75" customHeight="1" thickBot="1">
      <c r="A3" s="59" t="s">
        <v>22</v>
      </c>
      <c r="B3" s="59"/>
      <c r="C3" s="59"/>
      <c r="D3" s="59"/>
      <c r="E3" s="59"/>
      <c r="F3" s="59"/>
      <c r="G3" s="59"/>
      <c r="H3" s="59"/>
    </row>
    <row r="4" spans="1:8" s="8" customFormat="1" ht="54" customHeight="1">
      <c r="A4" s="60" t="s">
        <v>7</v>
      </c>
      <c r="B4" s="30"/>
      <c r="C4" s="48" t="s">
        <v>76</v>
      </c>
      <c r="D4" s="49"/>
      <c r="E4" s="50"/>
      <c r="F4" s="10" t="s">
        <v>20</v>
      </c>
      <c r="G4" s="51" t="s">
        <v>21</v>
      </c>
      <c r="H4" s="52"/>
    </row>
    <row r="5" spans="1:8" s="8" customFormat="1" ht="23.25" customHeight="1">
      <c r="A5" s="53" t="s">
        <v>8</v>
      </c>
      <c r="B5" s="42"/>
      <c r="C5" s="42" t="s">
        <v>88</v>
      </c>
      <c r="D5" s="42" t="s">
        <v>9</v>
      </c>
      <c r="E5" s="7" t="s">
        <v>10</v>
      </c>
      <c r="F5" s="7" t="s">
        <v>14</v>
      </c>
      <c r="G5" s="42" t="s">
        <v>15</v>
      </c>
      <c r="H5" s="41" t="s">
        <v>6</v>
      </c>
    </row>
    <row r="6" spans="1:8" s="8" customFormat="1" ht="21.75" customHeight="1">
      <c r="A6" s="53"/>
      <c r="B6" s="42"/>
      <c r="C6" s="42"/>
      <c r="D6" s="42"/>
      <c r="E6" s="7" t="s">
        <v>11</v>
      </c>
      <c r="F6" s="7" t="s">
        <v>13</v>
      </c>
      <c r="G6" s="42"/>
      <c r="H6" s="41"/>
    </row>
    <row r="7" spans="1:8" s="8" customFormat="1" ht="23.25" customHeight="1">
      <c r="A7" s="53" t="s">
        <v>16</v>
      </c>
      <c r="B7" s="42"/>
      <c r="C7" s="46" t="s">
        <v>17</v>
      </c>
      <c r="D7" s="24"/>
      <c r="E7" s="37"/>
      <c r="F7" s="7" t="s">
        <v>18</v>
      </c>
      <c r="G7" s="46" t="s">
        <v>19</v>
      </c>
      <c r="H7" s="47"/>
    </row>
    <row r="8" spans="1:8" s="8" customFormat="1" ht="36.75" customHeight="1">
      <c r="A8" s="26" t="s">
        <v>30</v>
      </c>
      <c r="B8" s="20" t="s">
        <v>77</v>
      </c>
      <c r="C8" s="43" t="s">
        <v>79</v>
      </c>
      <c r="D8" s="44"/>
      <c r="E8" s="44"/>
      <c r="F8" s="44"/>
      <c r="G8" s="44"/>
      <c r="H8" s="45"/>
    </row>
    <row r="9" spans="1:8" s="8" customFormat="1" ht="42.75" customHeight="1">
      <c r="A9" s="27"/>
      <c r="B9" s="21" t="s">
        <v>80</v>
      </c>
      <c r="C9" s="38" t="s">
        <v>81</v>
      </c>
      <c r="D9" s="39"/>
      <c r="E9" s="39"/>
      <c r="F9" s="39"/>
      <c r="G9" s="39"/>
      <c r="H9" s="40"/>
    </row>
    <row r="10" spans="1:8" s="8" customFormat="1" ht="29.25" customHeight="1">
      <c r="A10" s="27"/>
      <c r="B10" s="21" t="s">
        <v>78</v>
      </c>
      <c r="C10" s="38" t="s">
        <v>85</v>
      </c>
      <c r="D10" s="39"/>
      <c r="E10" s="39"/>
      <c r="F10" s="39"/>
      <c r="G10" s="39"/>
      <c r="H10" s="40"/>
    </row>
    <row r="11" spans="1:8" s="8" customFormat="1" ht="28.5" customHeight="1">
      <c r="A11" s="27"/>
      <c r="B11" s="21" t="s">
        <v>23</v>
      </c>
      <c r="C11" s="38" t="s">
        <v>82</v>
      </c>
      <c r="D11" s="39"/>
      <c r="E11" s="39"/>
      <c r="F11" s="39"/>
      <c r="G11" s="39"/>
      <c r="H11" s="40"/>
    </row>
    <row r="12" spans="1:11" s="8" customFormat="1" ht="19.5" customHeight="1">
      <c r="A12" s="27"/>
      <c r="B12" s="21" t="s">
        <v>24</v>
      </c>
      <c r="C12" s="38" t="s">
        <v>95</v>
      </c>
      <c r="D12" s="39"/>
      <c r="E12" s="39"/>
      <c r="F12" s="39"/>
      <c r="G12" s="39"/>
      <c r="H12" s="40"/>
      <c r="K12" s="23"/>
    </row>
    <row r="13" spans="1:8" s="8" customFormat="1" ht="19.5" customHeight="1">
      <c r="A13" s="27"/>
      <c r="B13" s="22" t="s">
        <v>25</v>
      </c>
      <c r="C13" s="54" t="s">
        <v>83</v>
      </c>
      <c r="D13" s="39"/>
      <c r="E13" s="39"/>
      <c r="F13" s="39"/>
      <c r="G13" s="39"/>
      <c r="H13" s="40"/>
    </row>
    <row r="14" spans="1:8" s="8" customFormat="1" ht="27" customHeight="1">
      <c r="A14" s="27"/>
      <c r="B14" s="21" t="s">
        <v>26</v>
      </c>
      <c r="C14" s="38" t="s">
        <v>96</v>
      </c>
      <c r="D14" s="39"/>
      <c r="E14" s="39"/>
      <c r="F14" s="39"/>
      <c r="G14" s="39"/>
      <c r="H14" s="40"/>
    </row>
    <row r="15" spans="1:8" s="8" customFormat="1" ht="19.5" customHeight="1">
      <c r="A15" s="27"/>
      <c r="B15" s="19" t="s">
        <v>27</v>
      </c>
      <c r="C15" s="55" t="s">
        <v>84</v>
      </c>
      <c r="D15" s="56"/>
      <c r="E15" s="56"/>
      <c r="F15" s="56"/>
      <c r="G15" s="56"/>
      <c r="H15" s="57"/>
    </row>
    <row r="16" spans="1:8" s="8" customFormat="1" ht="19.5" customHeight="1">
      <c r="A16" s="27"/>
      <c r="B16" s="19" t="s">
        <v>28</v>
      </c>
      <c r="C16" s="55" t="s">
        <v>93</v>
      </c>
      <c r="D16" s="56"/>
      <c r="E16" s="56"/>
      <c r="F16" s="56"/>
      <c r="G16" s="56"/>
      <c r="H16" s="57"/>
    </row>
    <row r="17" spans="1:8" s="8" customFormat="1" ht="19.5" customHeight="1" thickBot="1">
      <c r="A17" s="27"/>
      <c r="B17" s="19" t="s">
        <v>29</v>
      </c>
      <c r="C17" s="55" t="s">
        <v>86</v>
      </c>
      <c r="D17" s="56"/>
      <c r="E17" s="56"/>
      <c r="F17" s="56"/>
      <c r="G17" s="56"/>
      <c r="H17" s="57"/>
    </row>
    <row r="18" spans="1:8" s="2" customFormat="1" ht="18.75">
      <c r="A18" s="6"/>
      <c r="B18" s="6"/>
      <c r="C18" s="6"/>
      <c r="D18" s="6"/>
      <c r="E18" s="6"/>
      <c r="F18" s="6"/>
      <c r="G18" s="6"/>
      <c r="H18" s="6"/>
    </row>
    <row r="19" spans="1:7" s="2" customFormat="1" ht="19.5" thickBot="1">
      <c r="A19" s="59" t="s">
        <v>3</v>
      </c>
      <c r="B19" s="59"/>
      <c r="C19" s="59"/>
      <c r="D19" s="59"/>
      <c r="E19" s="59"/>
      <c r="F19" s="59"/>
      <c r="G19" s="59"/>
    </row>
    <row r="20" spans="1:8" s="2" customFormat="1" ht="18.75">
      <c r="A20" s="60" t="s">
        <v>5</v>
      </c>
      <c r="B20" s="30"/>
      <c r="C20" s="51" t="s">
        <v>31</v>
      </c>
      <c r="D20" s="63"/>
      <c r="E20" s="51" t="s">
        <v>41</v>
      </c>
      <c r="F20" s="62"/>
      <c r="G20" s="30" t="s">
        <v>0</v>
      </c>
      <c r="H20" s="31"/>
    </row>
    <row r="21" spans="1:8" s="2" customFormat="1" ht="18.75">
      <c r="A21" s="53" t="s">
        <v>32</v>
      </c>
      <c r="B21" s="42"/>
      <c r="C21" s="61">
        <f>SUM(C22:D29)</f>
        <v>18273532</v>
      </c>
      <c r="D21" s="37"/>
      <c r="E21" s="36">
        <f>C21/13905.59</f>
        <v>1314.1141080673312</v>
      </c>
      <c r="F21" s="37"/>
      <c r="G21" s="32">
        <f>SUM(G22:H29)</f>
        <v>100.00000000000001</v>
      </c>
      <c r="H21" s="33"/>
    </row>
    <row r="22" spans="1:8" s="2" customFormat="1" ht="18.75">
      <c r="A22" s="26" t="s">
        <v>40</v>
      </c>
      <c r="B22" s="7" t="s">
        <v>33</v>
      </c>
      <c r="C22" s="61">
        <v>6040415</v>
      </c>
      <c r="D22" s="37"/>
      <c r="E22" s="36">
        <f>C22/13905.59</f>
        <v>434.38753767369815</v>
      </c>
      <c r="F22" s="37"/>
      <c r="G22" s="34">
        <f>C22/C21*100</f>
        <v>33.05554175295723</v>
      </c>
      <c r="H22" s="35"/>
    </row>
    <row r="23" spans="1:8" s="2" customFormat="1" ht="18.75">
      <c r="A23" s="68"/>
      <c r="B23" s="7" t="s">
        <v>87</v>
      </c>
      <c r="C23" s="61">
        <v>4776227</v>
      </c>
      <c r="D23" s="37"/>
      <c r="E23" s="36">
        <f>C23/989.2</f>
        <v>4828.373433077234</v>
      </c>
      <c r="F23" s="37"/>
      <c r="G23" s="34">
        <f>C23/C21*100</f>
        <v>26.13740463529437</v>
      </c>
      <c r="H23" s="35"/>
    </row>
    <row r="24" spans="1:8" s="2" customFormat="1" ht="18.75">
      <c r="A24" s="68"/>
      <c r="B24" s="7" t="s">
        <v>34</v>
      </c>
      <c r="C24" s="61">
        <v>559695</v>
      </c>
      <c r="D24" s="37"/>
      <c r="E24" s="36">
        <f aca="true" t="shared" si="0" ref="E24:E29">C24/13905.59</f>
        <v>40.249640612156696</v>
      </c>
      <c r="F24" s="37"/>
      <c r="G24" s="34">
        <f>C24/C21*100</f>
        <v>3.062872574387918</v>
      </c>
      <c r="H24" s="35"/>
    </row>
    <row r="25" spans="1:8" s="2" customFormat="1" ht="18.75">
      <c r="A25" s="68"/>
      <c r="B25" s="7" t="s">
        <v>35</v>
      </c>
      <c r="C25" s="61">
        <v>3871079</v>
      </c>
      <c r="D25" s="37"/>
      <c r="E25" s="36">
        <f t="shared" si="0"/>
        <v>278.382938084612</v>
      </c>
      <c r="F25" s="37"/>
      <c r="G25" s="34">
        <f>C25/C21*100</f>
        <v>21.184076510222543</v>
      </c>
      <c r="H25" s="35"/>
    </row>
    <row r="26" spans="1:8" s="2" customFormat="1" ht="18.75">
      <c r="A26" s="68"/>
      <c r="B26" s="7" t="s">
        <v>36</v>
      </c>
      <c r="C26" s="61">
        <v>1366897</v>
      </c>
      <c r="D26" s="37"/>
      <c r="E26" s="36">
        <f t="shared" si="0"/>
        <v>98.29838216141853</v>
      </c>
      <c r="F26" s="37"/>
      <c r="G26" s="34">
        <f>C26/C21*100</f>
        <v>7.480201419189241</v>
      </c>
      <c r="H26" s="35"/>
    </row>
    <row r="27" spans="1:8" s="2" customFormat="1" ht="18.75">
      <c r="A27" s="68"/>
      <c r="B27" s="7" t="s">
        <v>37</v>
      </c>
      <c r="C27" s="61">
        <v>475620</v>
      </c>
      <c r="D27" s="37"/>
      <c r="E27" s="36">
        <f t="shared" si="0"/>
        <v>34.203510962138246</v>
      </c>
      <c r="F27" s="37"/>
      <c r="G27" s="34">
        <f>C27/C21*100</f>
        <v>2.6027808964353474</v>
      </c>
      <c r="H27" s="35"/>
    </row>
    <row r="28" spans="1:8" s="2" customFormat="1" ht="18.75">
      <c r="A28" s="68"/>
      <c r="B28" s="7" t="s">
        <v>38</v>
      </c>
      <c r="C28" s="61">
        <v>438571</v>
      </c>
      <c r="D28" s="37"/>
      <c r="E28" s="36">
        <f t="shared" si="0"/>
        <v>31.53918675870639</v>
      </c>
      <c r="F28" s="37"/>
      <c r="G28" s="34">
        <f>C28/C21*100</f>
        <v>2.4000341039707047</v>
      </c>
      <c r="H28" s="35"/>
    </row>
    <row r="29" spans="1:8" s="2" customFormat="1" ht="19.5" thickBot="1">
      <c r="A29" s="69"/>
      <c r="B29" s="15" t="s">
        <v>39</v>
      </c>
      <c r="C29" s="70">
        <v>745028</v>
      </c>
      <c r="D29" s="29"/>
      <c r="E29" s="28">
        <f t="shared" si="0"/>
        <v>53.577590019553284</v>
      </c>
      <c r="F29" s="29"/>
      <c r="G29" s="64">
        <f>C29/C21*100</f>
        <v>4.0770881075426475</v>
      </c>
      <c r="H29" s="65"/>
    </row>
    <row r="30" spans="1:8" s="2" customFormat="1" ht="39" customHeight="1">
      <c r="A30" s="66" t="s">
        <v>89</v>
      </c>
      <c r="B30" s="66"/>
      <c r="C30" s="66"/>
      <c r="D30" s="66"/>
      <c r="E30" s="66"/>
      <c r="F30" s="66"/>
      <c r="G30" s="66"/>
      <c r="H30" s="67"/>
    </row>
    <row r="31" s="2" customFormat="1" ht="18.75"/>
    <row r="32" s="2" customFormat="1" ht="18.75"/>
    <row r="33" s="2" customFormat="1" ht="18.75"/>
    <row r="34" s="2" customFormat="1" ht="18.75"/>
    <row r="35" s="2" customFormat="1" ht="18.75"/>
    <row r="36" s="2" customFormat="1" ht="18.75"/>
    <row r="37" s="2" customFormat="1" ht="18.75"/>
    <row r="38" s="2" customFormat="1" ht="18.75"/>
    <row r="39" s="2" customFormat="1" ht="18.75"/>
    <row r="40" s="2" customFormat="1" ht="18.75"/>
    <row r="41" s="2" customFormat="1" ht="18.75"/>
    <row r="42" s="2" customFormat="1" ht="18.75"/>
    <row r="43" s="2" customFormat="1" ht="18.75"/>
    <row r="44" s="2" customFormat="1" ht="18.75"/>
    <row r="45" s="2" customFormat="1" ht="18.75"/>
    <row r="46" s="2" customFormat="1" ht="18.75"/>
    <row r="47" s="2" customFormat="1" ht="18.75"/>
    <row r="48" s="2" customFormat="1" ht="18.75"/>
    <row r="49" s="2" customFormat="1" ht="18.75"/>
    <row r="50" s="2" customFormat="1" ht="18.75"/>
    <row r="51" s="2" customFormat="1" ht="18.75"/>
    <row r="52" s="2" customFormat="1" ht="18.75"/>
    <row r="53" s="2" customFormat="1" ht="18.75"/>
    <row r="54" s="2" customFormat="1" ht="18.75"/>
    <row r="55" s="2" customFormat="1" ht="18.75"/>
    <row r="56" s="2" customFormat="1" ht="18.75"/>
    <row r="57" s="2" customFormat="1" ht="18.75"/>
    <row r="58" s="2" customFormat="1" ht="18.75"/>
    <row r="59" s="2" customFormat="1" ht="18.75"/>
    <row r="60" s="2" customFormat="1" ht="18.75"/>
    <row r="61" s="2" customFormat="1" ht="18.75"/>
    <row r="62" s="2" customFormat="1" ht="18.75"/>
    <row r="63" s="2" customFormat="1" ht="18.75"/>
    <row r="64" s="2" customFormat="1" ht="18.75"/>
    <row r="65" s="2" customFormat="1" ht="18.75"/>
    <row r="66" s="2" customFormat="1" ht="18.75"/>
    <row r="67" s="2" customFormat="1" ht="18.75"/>
    <row r="68" s="2" customFormat="1" ht="18.75"/>
    <row r="69" s="2" customFormat="1" ht="18.75"/>
    <row r="70" s="2" customFormat="1" ht="18.75"/>
    <row r="71" s="2" customFormat="1" ht="18.75"/>
    <row r="72" s="2" customFormat="1" ht="18.75"/>
    <row r="73" s="2" customFormat="1" ht="18.75"/>
    <row r="74" s="2" customFormat="1" ht="18.75"/>
    <row r="75" s="2" customFormat="1" ht="18.75"/>
    <row r="76" s="2" customFormat="1" ht="18.75"/>
    <row r="77" s="2" customFormat="1" ht="18.75"/>
    <row r="78" s="2" customFormat="1" ht="18.75"/>
    <row r="79" s="2" customFormat="1" ht="18.75"/>
    <row r="80" s="2" customFormat="1" ht="18.75"/>
    <row r="81" s="2" customFormat="1" ht="18.75"/>
    <row r="82" s="2" customFormat="1" ht="18.75"/>
    <row r="83" s="2" customFormat="1" ht="18.75"/>
    <row r="84" s="2" customFormat="1" ht="18.75"/>
    <row r="85" s="2" customFormat="1" ht="18.75"/>
    <row r="86" s="2" customFormat="1" ht="18.75"/>
    <row r="87" s="2" customFormat="1" ht="18.75"/>
    <row r="88" s="2" customFormat="1" ht="18.75"/>
    <row r="89" s="2" customFormat="1" ht="18.75"/>
    <row r="90" s="2" customFormat="1" ht="18.75"/>
    <row r="91" s="2" customFormat="1" ht="18.75"/>
    <row r="92" s="2" customFormat="1" ht="18.75"/>
    <row r="93" s="2" customFormat="1" ht="18.75"/>
    <row r="94" s="2" customFormat="1" ht="18.75"/>
    <row r="95" s="2" customFormat="1" ht="18.75"/>
    <row r="96" s="2" customFormat="1" ht="18.75"/>
    <row r="97" s="2" customFormat="1" ht="18.75"/>
    <row r="98" s="2" customFormat="1" ht="18.75"/>
    <row r="99" s="2" customFormat="1" ht="18.75"/>
    <row r="100" s="2" customFormat="1" ht="18.75"/>
    <row r="101" s="2" customFormat="1" ht="18.75"/>
    <row r="102" s="2" customFormat="1" ht="18.75"/>
    <row r="103" s="2" customFormat="1" ht="18.75"/>
    <row r="104" s="2" customFormat="1" ht="18.75"/>
    <row r="105" s="2" customFormat="1" ht="18.75"/>
    <row r="106" s="2" customFormat="1" ht="18.75"/>
    <row r="107" s="2" customFormat="1" ht="18.75"/>
    <row r="108" s="2" customFormat="1" ht="18.75"/>
    <row r="109" s="2" customFormat="1" ht="18.75"/>
    <row r="110" s="2" customFormat="1" ht="18.75"/>
    <row r="111" s="2" customFormat="1" ht="18.75"/>
    <row r="112" s="2" customFormat="1" ht="18.75"/>
    <row r="113" s="2" customFormat="1" ht="18.75"/>
    <row r="114" s="2" customFormat="1" ht="18.75"/>
    <row r="115" s="2" customFormat="1" ht="18.75"/>
    <row r="116" s="2" customFormat="1" ht="18.75"/>
    <row r="117" s="2" customFormat="1" ht="18.75"/>
    <row r="118" s="2" customFormat="1" ht="18.75"/>
    <row r="119" s="2" customFormat="1" ht="18.75"/>
    <row r="120" s="2" customFormat="1" ht="18.75"/>
    <row r="121" s="2" customFormat="1" ht="18.75"/>
    <row r="122" s="2" customFormat="1" ht="18.75"/>
    <row r="123" s="2" customFormat="1" ht="18.75"/>
    <row r="124" s="2" customFormat="1" ht="18.75"/>
    <row r="125" s="2" customFormat="1" ht="18.75"/>
    <row r="126" s="2" customFormat="1" ht="18.75"/>
    <row r="127" s="2" customFormat="1" ht="18.75"/>
    <row r="128" s="2" customFormat="1" ht="18.75"/>
    <row r="129" s="2" customFormat="1" ht="18.75"/>
    <row r="130" s="2" customFormat="1" ht="18.75"/>
    <row r="131" s="2" customFormat="1" ht="18.75"/>
    <row r="132" s="2" customFormat="1" ht="18.75"/>
    <row r="133" s="2" customFormat="1" ht="18.75"/>
    <row r="134" s="2" customFormat="1" ht="18.75"/>
    <row r="135" s="2" customFormat="1" ht="18.75"/>
    <row r="136" s="2" customFormat="1" ht="18.75"/>
    <row r="137" s="2" customFormat="1" ht="18.75"/>
    <row r="138" s="2" customFormat="1" ht="18.75"/>
    <row r="139" s="2" customFormat="1" ht="18.75"/>
    <row r="140" s="2" customFormat="1" ht="18.75"/>
    <row r="141" s="2" customFormat="1" ht="18.75"/>
    <row r="142" s="2" customFormat="1" ht="18.75"/>
    <row r="143" s="2" customFormat="1" ht="18.75"/>
    <row r="144" s="2" customFormat="1" ht="18.75"/>
    <row r="145" s="2" customFormat="1" ht="18.75"/>
    <row r="146" s="2" customFormat="1" ht="18.75"/>
    <row r="147" s="2" customFormat="1" ht="18.75"/>
    <row r="148" s="2" customFormat="1" ht="18.75"/>
    <row r="149" s="2" customFormat="1" ht="18.75"/>
    <row r="150" s="2" customFormat="1" ht="18.75"/>
    <row r="151" s="2" customFormat="1" ht="18.75"/>
    <row r="152" s="2" customFormat="1" ht="18.75"/>
    <row r="153" s="2" customFormat="1" ht="18.75"/>
    <row r="154" s="2" customFormat="1" ht="18.75"/>
    <row r="155" s="2" customFormat="1" ht="18.75"/>
    <row r="156" s="2" customFormat="1" ht="18.75"/>
    <row r="157" s="2" customFormat="1" ht="18.75"/>
    <row r="158" s="2" customFormat="1" ht="18.75"/>
    <row r="159" s="2" customFormat="1" ht="18.75"/>
    <row r="160" s="2" customFormat="1" ht="18.75"/>
    <row r="161" s="2" customFormat="1" ht="18.75"/>
    <row r="162" s="2" customFormat="1" ht="18.75"/>
    <row r="163" s="2" customFormat="1" ht="18.75"/>
    <row r="164" s="2" customFormat="1" ht="18.75"/>
    <row r="165" s="2" customFormat="1" ht="18.75"/>
    <row r="166" s="2" customFormat="1" ht="18.75"/>
    <row r="167" s="2" customFormat="1" ht="18.75"/>
    <row r="168" s="2" customFormat="1" ht="18.75"/>
    <row r="169" s="2" customFormat="1" ht="18.75"/>
    <row r="170" s="2" customFormat="1" ht="18.75"/>
    <row r="171" s="2" customFormat="1" ht="18.75"/>
    <row r="172" s="2" customFormat="1" ht="18.75"/>
    <row r="173" s="2" customFormat="1" ht="18.75"/>
    <row r="174" s="2" customFormat="1" ht="18.75"/>
    <row r="175" s="2" customFormat="1" ht="18.75"/>
    <row r="176" s="2" customFormat="1" ht="18.75"/>
    <row r="177" s="2" customFormat="1" ht="18.75"/>
    <row r="178" s="2" customFormat="1" ht="18.75"/>
    <row r="179" s="2" customFormat="1" ht="18.75"/>
    <row r="180" s="2" customFormat="1" ht="18.75"/>
    <row r="181" s="2" customFormat="1" ht="18.75"/>
    <row r="182" s="2" customFormat="1" ht="18.75"/>
    <row r="183" s="2" customFormat="1" ht="18.75"/>
    <row r="184" s="2" customFormat="1" ht="18.75"/>
    <row r="185" s="2" customFormat="1" ht="18.75"/>
    <row r="186" s="2" customFormat="1" ht="18.75"/>
    <row r="187" s="2" customFormat="1" ht="18.75"/>
    <row r="188" s="2" customFormat="1" ht="18.75"/>
    <row r="189" s="2" customFormat="1" ht="18.75"/>
    <row r="190" s="2" customFormat="1" ht="18.75"/>
    <row r="191" s="2" customFormat="1" ht="18.75"/>
    <row r="192" s="2" customFormat="1" ht="18.75"/>
    <row r="193" s="2" customFormat="1" ht="18.75"/>
    <row r="194" s="2" customFormat="1" ht="18.75"/>
    <row r="195" s="2" customFormat="1" ht="18.75"/>
    <row r="196" s="2" customFormat="1" ht="18.75"/>
    <row r="197" s="2" customFormat="1" ht="18.75"/>
    <row r="198" s="2" customFormat="1" ht="18.75"/>
    <row r="199" s="2" customFormat="1" ht="18.75"/>
    <row r="200" s="2" customFormat="1" ht="18.75"/>
    <row r="201" s="2" customFormat="1" ht="18.75"/>
    <row r="202" s="2" customFormat="1" ht="18.75"/>
    <row r="203" s="2" customFormat="1" ht="18.75"/>
    <row r="204" s="2" customFormat="1" ht="18.75"/>
    <row r="205" s="2" customFormat="1" ht="18.75"/>
    <row r="206" s="2" customFormat="1" ht="18.75"/>
    <row r="207" s="2" customFormat="1" ht="18.75"/>
    <row r="208" s="2" customFormat="1" ht="18.75"/>
    <row r="209" s="2" customFormat="1" ht="18.75"/>
    <row r="210" s="2" customFormat="1" ht="18.75"/>
    <row r="211" s="2" customFormat="1" ht="18.75"/>
    <row r="212" s="2" customFormat="1" ht="18.75"/>
    <row r="213" s="2" customFormat="1" ht="18.75"/>
    <row r="214" s="2" customFormat="1" ht="18.75"/>
    <row r="215" s="2" customFormat="1" ht="18.75"/>
    <row r="216" s="2" customFormat="1" ht="18.75"/>
    <row r="217" s="2" customFormat="1" ht="18.75"/>
    <row r="218" s="2" customFormat="1" ht="18.75"/>
    <row r="219" s="2" customFormat="1" ht="18.75"/>
    <row r="220" s="2" customFormat="1" ht="18.75"/>
    <row r="221" s="2" customFormat="1" ht="18.75"/>
    <row r="222" s="2" customFormat="1" ht="18.75"/>
  </sheetData>
  <sheetProtection/>
  <mergeCells count="60">
    <mergeCell ref="A19:G19"/>
    <mergeCell ref="A20:B20"/>
    <mergeCell ref="A21:B21"/>
    <mergeCell ref="A22:A29"/>
    <mergeCell ref="C25:D25"/>
    <mergeCell ref="C26:D26"/>
    <mergeCell ref="C27:D27"/>
    <mergeCell ref="C29:D29"/>
    <mergeCell ref="G27:H27"/>
    <mergeCell ref="C28:D28"/>
    <mergeCell ref="A30:H30"/>
    <mergeCell ref="C24:D24"/>
    <mergeCell ref="E25:F25"/>
    <mergeCell ref="E26:F26"/>
    <mergeCell ref="E27:F27"/>
    <mergeCell ref="E28:F28"/>
    <mergeCell ref="G24:H24"/>
    <mergeCell ref="G25:H25"/>
    <mergeCell ref="G26:H26"/>
    <mergeCell ref="C21:D21"/>
    <mergeCell ref="E20:F20"/>
    <mergeCell ref="E21:F21"/>
    <mergeCell ref="G28:H28"/>
    <mergeCell ref="G23:H23"/>
    <mergeCell ref="C22:D22"/>
    <mergeCell ref="C23:D23"/>
    <mergeCell ref="C20:D20"/>
    <mergeCell ref="A1:H1"/>
    <mergeCell ref="A8:A17"/>
    <mergeCell ref="A7:B7"/>
    <mergeCell ref="C13:H13"/>
    <mergeCell ref="C15:H15"/>
    <mergeCell ref="C16:H16"/>
    <mergeCell ref="C17:H17"/>
    <mergeCell ref="A2:H2"/>
    <mergeCell ref="A3:H3"/>
    <mergeCell ref="A4:B4"/>
    <mergeCell ref="C4:E4"/>
    <mergeCell ref="G4:H4"/>
    <mergeCell ref="A5:B6"/>
    <mergeCell ref="C5:C6"/>
    <mergeCell ref="D5:D6"/>
    <mergeCell ref="C12:H12"/>
    <mergeCell ref="C14:H14"/>
    <mergeCell ref="H5:H6"/>
    <mergeCell ref="G5:G6"/>
    <mergeCell ref="C8:H8"/>
    <mergeCell ref="C9:H9"/>
    <mergeCell ref="C10:H10"/>
    <mergeCell ref="C11:H11"/>
    <mergeCell ref="G7:H7"/>
    <mergeCell ref="C7:E7"/>
    <mergeCell ref="E29:F29"/>
    <mergeCell ref="G20:H20"/>
    <mergeCell ref="G21:H21"/>
    <mergeCell ref="G22:H22"/>
    <mergeCell ref="E22:F22"/>
    <mergeCell ref="E23:F23"/>
    <mergeCell ref="E24:F24"/>
    <mergeCell ref="G29:H29"/>
  </mergeCells>
  <printOptions/>
  <pageMargins left="0.7480314960629921" right="0.7480314960629921" top="0.5118110236220472" bottom="0.4330708661417323" header="0.5118110236220472" footer="0.551181102362204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4">
      <selection activeCell="G22" sqref="G22"/>
    </sheetView>
  </sheetViews>
  <sheetFormatPr defaultColWidth="9.00390625" defaultRowHeight="14.25"/>
  <cols>
    <col min="1" max="1" width="17.50390625" style="0" customWidth="1"/>
    <col min="2" max="2" width="7.375" style="0" customWidth="1"/>
    <col min="3" max="3" width="14.875" style="0" customWidth="1"/>
    <col min="4" max="4" width="15.875" style="0" customWidth="1"/>
    <col min="5" max="5" width="7.00390625" style="0" customWidth="1"/>
  </cols>
  <sheetData>
    <row r="1" spans="1:8" s="3" customFormat="1" ht="31.5" customHeight="1" thickBot="1">
      <c r="A1" s="71" t="s">
        <v>4</v>
      </c>
      <c r="B1" s="71"/>
      <c r="C1" s="71"/>
      <c r="D1" s="71"/>
      <c r="E1" s="4"/>
      <c r="F1" s="4"/>
      <c r="G1" s="4"/>
      <c r="H1" s="4"/>
    </row>
    <row r="2" spans="1:4" s="3" customFormat="1" ht="22.5" customHeight="1">
      <c r="A2" s="12" t="s">
        <v>1</v>
      </c>
      <c r="B2" s="13" t="s">
        <v>2</v>
      </c>
      <c r="C2" s="13" t="s">
        <v>42</v>
      </c>
      <c r="D2" s="14" t="s">
        <v>43</v>
      </c>
    </row>
    <row r="3" spans="1:4" s="3" customFormat="1" ht="22.5" customHeight="1">
      <c r="A3" s="11" t="s">
        <v>44</v>
      </c>
      <c r="B3" s="7" t="s">
        <v>45</v>
      </c>
      <c r="C3" s="7">
        <v>27521</v>
      </c>
      <c r="D3" s="17">
        <f>C3/13905.59</f>
        <v>1.9791321331924787</v>
      </c>
    </row>
    <row r="4" spans="1:4" s="3" customFormat="1" ht="22.5" customHeight="1">
      <c r="A4" s="11" t="s">
        <v>46</v>
      </c>
      <c r="B4" s="7" t="s">
        <v>47</v>
      </c>
      <c r="C4" s="7">
        <v>349.68</v>
      </c>
      <c r="D4" s="17">
        <f aca="true" t="shared" si="0" ref="D4:D27">C4/13905.59</f>
        <v>0.02514672157024621</v>
      </c>
    </row>
    <row r="5" spans="1:4" s="3" customFormat="1" ht="22.5" customHeight="1">
      <c r="A5" s="11" t="s">
        <v>48</v>
      </c>
      <c r="B5" s="7" t="s">
        <v>90</v>
      </c>
      <c r="C5" s="7">
        <v>2260</v>
      </c>
      <c r="D5" s="17">
        <f t="shared" si="0"/>
        <v>0.16252456745812296</v>
      </c>
    </row>
    <row r="6" spans="1:4" s="3" customFormat="1" ht="22.5" customHeight="1">
      <c r="A6" s="11" t="s">
        <v>49</v>
      </c>
      <c r="B6" s="7" t="s">
        <v>47</v>
      </c>
      <c r="C6" s="7">
        <v>183</v>
      </c>
      <c r="D6" s="17">
        <f t="shared" si="0"/>
        <v>0.013160175152582523</v>
      </c>
    </row>
    <row r="7" spans="1:4" s="3" customFormat="1" ht="22.5" customHeight="1">
      <c r="A7" s="11" t="s">
        <v>50</v>
      </c>
      <c r="B7" s="7" t="s">
        <v>47</v>
      </c>
      <c r="C7" s="7">
        <v>1132.51</v>
      </c>
      <c r="D7" s="17">
        <f t="shared" si="0"/>
        <v>0.08144278667787559</v>
      </c>
    </row>
    <row r="8" spans="1:4" s="3" customFormat="1" ht="22.5" customHeight="1">
      <c r="A8" s="11" t="s">
        <v>51</v>
      </c>
      <c r="B8" s="7" t="s">
        <v>47</v>
      </c>
      <c r="C8" s="7">
        <v>87940</v>
      </c>
      <c r="D8" s="17">
        <f t="shared" si="0"/>
        <v>6.324075425782006</v>
      </c>
    </row>
    <row r="9" spans="1:4" s="3" customFormat="1" ht="22.5" customHeight="1">
      <c r="A9" s="11" t="s">
        <v>52</v>
      </c>
      <c r="B9" s="7" t="s">
        <v>47</v>
      </c>
      <c r="C9" s="7">
        <v>11421</v>
      </c>
      <c r="D9" s="17">
        <f t="shared" si="0"/>
        <v>0.8213243738669125</v>
      </c>
    </row>
    <row r="10" spans="1:4" s="3" customFormat="1" ht="22.5" customHeight="1">
      <c r="A10" s="11" t="s">
        <v>53</v>
      </c>
      <c r="B10" s="7" t="s">
        <v>47</v>
      </c>
      <c r="C10" s="7">
        <v>54488</v>
      </c>
      <c r="D10" s="17">
        <f t="shared" si="0"/>
        <v>3.91842417330009</v>
      </c>
    </row>
    <row r="11" spans="1:4" s="3" customFormat="1" ht="22.5" customHeight="1">
      <c r="A11" s="11" t="s">
        <v>54</v>
      </c>
      <c r="B11" s="7" t="s">
        <v>92</v>
      </c>
      <c r="C11" s="7">
        <v>4043</v>
      </c>
      <c r="D11" s="17">
        <f t="shared" si="0"/>
        <v>0.29074638328902264</v>
      </c>
    </row>
    <row r="12" spans="1:4" s="3" customFormat="1" ht="22.5" customHeight="1">
      <c r="A12" s="11" t="s">
        <v>55</v>
      </c>
      <c r="B12" s="7" t="s">
        <v>47</v>
      </c>
      <c r="C12" s="7">
        <v>1216</v>
      </c>
      <c r="D12" s="17">
        <f t="shared" si="0"/>
        <v>0.08744684691552103</v>
      </c>
    </row>
    <row r="13" spans="1:4" s="3" customFormat="1" ht="22.5" customHeight="1">
      <c r="A13" s="11" t="s">
        <v>56</v>
      </c>
      <c r="B13" s="7" t="s">
        <v>57</v>
      </c>
      <c r="C13" s="7">
        <v>335</v>
      </c>
      <c r="D13" s="17">
        <f t="shared" si="0"/>
        <v>0.02409103101702265</v>
      </c>
    </row>
    <row r="14" spans="1:4" s="3" customFormat="1" ht="22.5" customHeight="1">
      <c r="A14" s="11" t="s">
        <v>58</v>
      </c>
      <c r="B14" s="7" t="s">
        <v>92</v>
      </c>
      <c r="C14" s="7">
        <v>6566</v>
      </c>
      <c r="D14" s="17">
        <f t="shared" si="0"/>
        <v>0.47218420793364396</v>
      </c>
    </row>
    <row r="15" spans="1:4" s="3" customFormat="1" ht="22.5" customHeight="1">
      <c r="A15" s="11" t="s">
        <v>59</v>
      </c>
      <c r="B15" s="7" t="s">
        <v>92</v>
      </c>
      <c r="C15" s="7">
        <v>1157</v>
      </c>
      <c r="D15" s="17">
        <f t="shared" si="0"/>
        <v>0.08320394891550809</v>
      </c>
    </row>
    <row r="16" spans="1:4" s="3" customFormat="1" ht="22.5" customHeight="1">
      <c r="A16" s="11" t="s">
        <v>60</v>
      </c>
      <c r="B16" s="7" t="s">
        <v>91</v>
      </c>
      <c r="C16" s="7">
        <v>5611</v>
      </c>
      <c r="D16" s="17">
        <f t="shared" si="0"/>
        <v>0.4035067911537734</v>
      </c>
    </row>
    <row r="17" spans="1:4" s="3" customFormat="1" ht="22.5" customHeight="1">
      <c r="A17" s="11" t="s">
        <v>61</v>
      </c>
      <c r="B17" s="7" t="s">
        <v>91</v>
      </c>
      <c r="C17" s="7">
        <v>175</v>
      </c>
      <c r="D17" s="17">
        <f t="shared" si="0"/>
        <v>0.012584866949190936</v>
      </c>
    </row>
    <row r="18" spans="1:4" s="3" customFormat="1" ht="22.5" customHeight="1">
      <c r="A18" s="11" t="s">
        <v>62</v>
      </c>
      <c r="B18" s="7" t="s">
        <v>63</v>
      </c>
      <c r="C18" s="7">
        <v>7741</v>
      </c>
      <c r="D18" s="17">
        <f t="shared" si="0"/>
        <v>0.5566826003067831</v>
      </c>
    </row>
    <row r="19" spans="1:4" s="3" customFormat="1" ht="22.5" customHeight="1">
      <c r="A19" s="11" t="s">
        <v>64</v>
      </c>
      <c r="B19" s="7" t="s">
        <v>63</v>
      </c>
      <c r="C19" s="7">
        <v>349</v>
      </c>
      <c r="D19" s="17">
        <f t="shared" si="0"/>
        <v>0.025097820372957925</v>
      </c>
    </row>
    <row r="20" spans="1:4" s="3" customFormat="1" ht="24" customHeight="1">
      <c r="A20" s="11" t="s">
        <v>65</v>
      </c>
      <c r="B20" s="7" t="s">
        <v>63</v>
      </c>
      <c r="C20" s="7">
        <v>1924</v>
      </c>
      <c r="D20" s="17">
        <f t="shared" si="0"/>
        <v>0.13836162291567636</v>
      </c>
    </row>
    <row r="21" spans="1:4" s="3" customFormat="1" ht="22.5" customHeight="1">
      <c r="A21" s="11" t="s">
        <v>66</v>
      </c>
      <c r="B21" s="7" t="s">
        <v>67</v>
      </c>
      <c r="C21" s="7">
        <v>147</v>
      </c>
      <c r="D21" s="17">
        <f t="shared" si="0"/>
        <v>0.010571288237320387</v>
      </c>
    </row>
    <row r="22" spans="1:4" s="3" customFormat="1" ht="22.5" customHeight="1">
      <c r="A22" s="11" t="s">
        <v>68</v>
      </c>
      <c r="B22" s="7" t="s">
        <v>67</v>
      </c>
      <c r="C22" s="7">
        <v>55</v>
      </c>
      <c r="D22" s="17">
        <f t="shared" si="0"/>
        <v>0.003955243898317151</v>
      </c>
    </row>
    <row r="23" spans="1:4" s="3" customFormat="1" ht="22.5" customHeight="1">
      <c r="A23" s="11" t="s">
        <v>69</v>
      </c>
      <c r="B23" s="7" t="s">
        <v>91</v>
      </c>
      <c r="C23" s="7">
        <v>3728</v>
      </c>
      <c r="D23" s="17">
        <f t="shared" si="0"/>
        <v>0.26809362278047894</v>
      </c>
    </row>
    <row r="24" spans="1:4" s="3" customFormat="1" ht="22.5" customHeight="1">
      <c r="A24" s="11" t="s">
        <v>70</v>
      </c>
      <c r="B24" s="7" t="s">
        <v>63</v>
      </c>
      <c r="C24" s="7">
        <v>2547</v>
      </c>
      <c r="D24" s="17">
        <f t="shared" si="0"/>
        <v>0.1831637492547961</v>
      </c>
    </row>
    <row r="25" spans="1:4" s="3" customFormat="1" ht="22.5" customHeight="1">
      <c r="A25" s="11" t="s">
        <v>71</v>
      </c>
      <c r="B25" s="7" t="s">
        <v>63</v>
      </c>
      <c r="C25" s="7">
        <v>1298</v>
      </c>
      <c r="D25" s="17">
        <f t="shared" si="0"/>
        <v>0.09334375600028477</v>
      </c>
    </row>
    <row r="26" spans="1:4" s="3" customFormat="1" ht="22.5" customHeight="1">
      <c r="A26" s="9" t="s">
        <v>72</v>
      </c>
      <c r="B26" s="16" t="s">
        <v>73</v>
      </c>
      <c r="C26" s="16">
        <v>27</v>
      </c>
      <c r="D26" s="17">
        <f t="shared" si="0"/>
        <v>0.0019416651864466016</v>
      </c>
    </row>
    <row r="27" spans="1:4" s="3" customFormat="1" ht="22.5" customHeight="1" thickBot="1">
      <c r="A27" s="18" t="s">
        <v>74</v>
      </c>
      <c r="B27" s="15" t="s">
        <v>73</v>
      </c>
      <c r="C27" s="15">
        <v>42</v>
      </c>
      <c r="D27" s="17">
        <f t="shared" si="0"/>
        <v>0.003020368067805825</v>
      </c>
    </row>
    <row r="28" spans="1:8" s="3" customFormat="1" ht="34.5" customHeight="1">
      <c r="A28" s="66" t="s">
        <v>75</v>
      </c>
      <c r="B28" s="66"/>
      <c r="C28" s="66"/>
      <c r="D28" s="66"/>
      <c r="E28" s="5"/>
      <c r="F28" s="5"/>
      <c r="G28" s="5"/>
      <c r="H28" s="5"/>
    </row>
  </sheetData>
  <sheetProtection/>
  <mergeCells count="2">
    <mergeCell ref="A1:D1"/>
    <mergeCell ref="A28:D28"/>
  </mergeCells>
  <printOptions/>
  <pageMargins left="0.7480314960629921" right="0.7480314960629921" top="0.5118110236220472" bottom="0.5511811023622047" header="0.5118110236220472"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lyk</dc:creator>
  <cp:keywords/>
  <dc:description/>
  <cp:lastModifiedBy>User</cp:lastModifiedBy>
  <cp:lastPrinted>2016-12-08T05:49:21Z</cp:lastPrinted>
  <dcterms:created xsi:type="dcterms:W3CDTF">2004-02-18T05:46:33Z</dcterms:created>
  <dcterms:modified xsi:type="dcterms:W3CDTF">2017-06-28T01:50:52Z</dcterms:modified>
  <cp:category/>
  <cp:version/>
  <cp:contentType/>
  <cp:contentStatus/>
</cp:coreProperties>
</file>