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12210" activeTab="0"/>
  </bookViews>
  <sheets>
    <sheet name="工程概况" sheetId="1" r:id="rId1"/>
    <sheet name="工程造价指标" sheetId="2" r:id="rId2"/>
  </sheets>
  <definedNames/>
  <calcPr fullCalcOnLoad="1"/>
</workbook>
</file>

<file path=xl/sharedStrings.xml><?xml version="1.0" encoding="utf-8"?>
<sst xmlns="http://schemas.openxmlformats.org/spreadsheetml/2006/main" count="86" uniqueCount="79">
  <si>
    <t>宁波市市政桥梁工程造价分析表</t>
  </si>
  <si>
    <t>表一：工程概况</t>
  </si>
  <si>
    <t xml:space="preserve">工程名称 </t>
  </si>
  <si>
    <t>某桥梁工程</t>
  </si>
  <si>
    <t>建设地点</t>
  </si>
  <si>
    <t>镇海区</t>
  </si>
  <si>
    <t>造价类别</t>
  </si>
  <si>
    <t>预算</t>
  </si>
  <si>
    <r>
      <t>总面积（m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 xml:space="preserve">） </t>
    </r>
  </si>
  <si>
    <r>
      <t>617 m</t>
    </r>
    <r>
      <rPr>
        <vertAlign val="superscript"/>
        <sz val="10"/>
        <rFont val="宋体"/>
        <family val="0"/>
      </rPr>
      <t>2</t>
    </r>
  </si>
  <si>
    <t>其中</t>
  </si>
  <si>
    <t>桥面面积</t>
  </si>
  <si>
    <r>
      <t>422 m</t>
    </r>
    <r>
      <rPr>
        <vertAlign val="superscript"/>
        <sz val="10"/>
        <rFont val="宋体"/>
        <family val="0"/>
      </rPr>
      <t>2</t>
    </r>
  </si>
  <si>
    <t>工程类别</t>
  </si>
  <si>
    <t>桥梁工程三类</t>
  </si>
  <si>
    <t>搭板面积</t>
  </si>
  <si>
    <r>
      <t>195 m</t>
    </r>
    <r>
      <rPr>
        <vertAlign val="superscript"/>
        <sz val="10"/>
        <rFont val="宋体"/>
        <family val="0"/>
      </rPr>
      <t>2</t>
    </r>
  </si>
  <si>
    <t>开竣工日期</t>
  </si>
  <si>
    <t xml:space="preserve">编制日期 </t>
  </si>
  <si>
    <t xml:space="preserve">工 </t>
  </si>
  <si>
    <t>总体概述:本工程位于宁波市镇海区，三跨钢筋混凝土简支梁桥，跨径为8+10+8=26米，桥宽共16米。</t>
  </si>
  <si>
    <t xml:space="preserve">   桩基：</t>
  </si>
  <si>
    <t>C30水下商品砼，φ1000mm钻孔灌注桩；</t>
  </si>
  <si>
    <t>程</t>
  </si>
  <si>
    <t>地基处理：</t>
  </si>
  <si>
    <t>φ500水泥搅拌桩；</t>
  </si>
  <si>
    <t xml:space="preserve">   桥台：</t>
  </si>
  <si>
    <t>C40砼桥台；</t>
  </si>
  <si>
    <t>主</t>
  </si>
  <si>
    <t xml:space="preserve">   板梁：</t>
  </si>
  <si>
    <t>8mC40预应力砼空心板梁、10mC50预应力砼空心板梁；</t>
  </si>
  <si>
    <t xml:space="preserve">   支座：</t>
  </si>
  <si>
    <t>GYZ 150*28mm圆板式橡胶支座；</t>
  </si>
  <si>
    <t>要</t>
  </si>
  <si>
    <t>桥面铺装：</t>
  </si>
  <si>
    <t>10cm厚C50纤维砼铺装，钢筋网片，HM1500防水层，10cm沥青砼铺装；</t>
  </si>
  <si>
    <t xml:space="preserve">   伸缩缝：</t>
  </si>
  <si>
    <t>车行道采用RG-40型钢伸缩缝，人行道采用不锈钢板伸缩缝；</t>
  </si>
  <si>
    <t>特</t>
  </si>
  <si>
    <t xml:space="preserve">   桥栏杆：</t>
  </si>
  <si>
    <t>栏板中竖杆为304不锈钢外，其余均为铸造石本色砂岩肌理；</t>
  </si>
  <si>
    <t xml:space="preserve">   桥搭板：</t>
  </si>
  <si>
    <t>28cm厚C30砼，6米长。</t>
  </si>
  <si>
    <t>征</t>
  </si>
  <si>
    <t>表二：工程造价指标</t>
  </si>
  <si>
    <t xml:space="preserve">项 目 </t>
  </si>
  <si>
    <t xml:space="preserve">造 价 (元） </t>
  </si>
  <si>
    <r>
      <t>每平米造价(元/m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 xml:space="preserve">） </t>
    </r>
  </si>
  <si>
    <t xml:space="preserve">占总造价比例（%） </t>
  </si>
  <si>
    <t xml:space="preserve">总 造 价 </t>
  </si>
  <si>
    <t>其  中</t>
  </si>
  <si>
    <t>土石方工程</t>
  </si>
  <si>
    <t>下部结构</t>
  </si>
  <si>
    <t>上部结构</t>
  </si>
  <si>
    <t>搭板结构</t>
  </si>
  <si>
    <t xml:space="preserve">    说明：表中每平米造价=相应项目造价÷桥梁总面积。 </t>
  </si>
  <si>
    <t>表三：人工和主要材料指标</t>
  </si>
  <si>
    <t xml:space="preserve">名 称 </t>
  </si>
  <si>
    <t xml:space="preserve">单位 </t>
  </si>
  <si>
    <t xml:space="preserve">耗用量 </t>
  </si>
  <si>
    <t xml:space="preserve">每平米耗用量 </t>
  </si>
  <si>
    <t xml:space="preserve">人工 </t>
  </si>
  <si>
    <t xml:space="preserve">工日 </t>
  </si>
  <si>
    <t>钢绞线</t>
  </si>
  <si>
    <t>t</t>
  </si>
  <si>
    <t>钢筋</t>
  </si>
  <si>
    <t>水泥</t>
  </si>
  <si>
    <t>砂</t>
  </si>
  <si>
    <t>碎石</t>
  </si>
  <si>
    <t>塘渣</t>
  </si>
  <si>
    <t>商品混凝土</t>
  </si>
  <si>
    <r>
      <t>m</t>
    </r>
    <r>
      <rPr>
        <vertAlign val="superscript"/>
        <sz val="10"/>
        <rFont val="宋体"/>
        <family val="0"/>
      </rPr>
      <t>3</t>
    </r>
  </si>
  <si>
    <t>沥青混凝土</t>
  </si>
  <si>
    <t>板式橡胶支座</t>
  </si>
  <si>
    <t>个</t>
  </si>
  <si>
    <t>花岗岩板</t>
  </si>
  <si>
    <r>
      <t>m</t>
    </r>
    <r>
      <rPr>
        <vertAlign val="superscript"/>
        <sz val="10"/>
        <rFont val="宋体"/>
        <family val="0"/>
      </rPr>
      <t>2</t>
    </r>
  </si>
  <si>
    <t>水泥稳定碎石</t>
  </si>
  <si>
    <t xml:space="preserve">      说明：表中每平米耗用量=相应工料耗用量÷桥梁总面积。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</si>
</sst>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_ "/>
    <numFmt numFmtId="179" formatCode="0.0000_ "/>
  </numFmts>
  <fonts count="24">
    <font>
      <sz val="12"/>
      <name val="宋体"/>
      <family val="0"/>
    </font>
    <font>
      <b/>
      <sz val="14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vertAlign val="superscript"/>
      <sz val="10"/>
      <name val="宋体"/>
      <family val="0"/>
    </font>
    <font>
      <sz val="9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5" borderId="5" applyNumberFormat="0" applyAlignment="0" applyProtection="0"/>
    <xf numFmtId="0" fontId="13" fillId="16" borderId="6" applyNumberFormat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18" fillId="21" borderId="0" applyNumberFormat="0" applyBorder="0" applyAlignment="0" applyProtection="0"/>
    <xf numFmtId="0" fontId="21" fillId="15" borderId="8" applyNumberFormat="0" applyAlignment="0" applyProtection="0"/>
    <xf numFmtId="0" fontId="12" fillId="7" borderId="5" applyNumberFormat="0" applyAlignment="0" applyProtection="0"/>
    <xf numFmtId="0" fontId="0" fillId="22" borderId="9" applyNumberFormat="0" applyFont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177" fontId="2" fillId="0" borderId="15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76" fontId="2" fillId="0" borderId="18" xfId="0" applyNumberFormat="1" applyFont="1" applyFill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77" fontId="2" fillId="0" borderId="14" xfId="0" applyNumberFormat="1" applyFont="1" applyFill="1" applyBorder="1" applyAlignment="1">
      <alignment horizontal="center" vertical="center" wrapText="1"/>
    </xf>
    <xf numFmtId="178" fontId="2" fillId="0" borderId="16" xfId="0" applyNumberFormat="1" applyFont="1" applyFill="1" applyBorder="1" applyAlignment="1">
      <alignment horizontal="center" vertical="center" wrapText="1"/>
    </xf>
    <xf numFmtId="176" fontId="2" fillId="0" borderId="23" xfId="0" applyNumberFormat="1" applyFont="1" applyFill="1" applyBorder="1" applyAlignment="1">
      <alignment horizontal="center" vertical="center" wrapText="1"/>
    </xf>
    <xf numFmtId="177" fontId="2" fillId="0" borderId="2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57" fontId="2" fillId="0" borderId="14" xfId="0" applyNumberFormat="1" applyFont="1" applyFill="1" applyBorder="1" applyAlignment="1">
      <alignment horizontal="center" vertical="center" wrapText="1"/>
    </xf>
    <xf numFmtId="57" fontId="2" fillId="0" borderId="16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32" xfId="0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2" fillId="0" borderId="28" xfId="0" applyFont="1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47" xfId="0" applyNumberFormat="1" applyFont="1" applyFill="1" applyBorder="1" applyAlignment="1">
      <alignment horizontal="center" vertical="center" wrapText="1"/>
    </xf>
    <xf numFmtId="0" fontId="2" fillId="0" borderId="48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176" fontId="2" fillId="0" borderId="1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C6" sqref="C6:E6"/>
    </sheetView>
  </sheetViews>
  <sheetFormatPr defaultColWidth="9.00390625" defaultRowHeight="14.25"/>
  <cols>
    <col min="1" max="1" width="6.625" style="20" customWidth="1"/>
    <col min="2" max="2" width="10.00390625" style="20" customWidth="1"/>
    <col min="3" max="3" width="10.125" style="20" customWidth="1"/>
    <col min="4" max="4" width="6.50390625" style="20" customWidth="1"/>
    <col min="5" max="5" width="15.25390625" style="20" customWidth="1"/>
    <col min="6" max="6" width="10.25390625" style="20" customWidth="1"/>
    <col min="7" max="7" width="9.625" style="20" customWidth="1"/>
    <col min="8" max="8" width="13.25390625" style="20" customWidth="1"/>
    <col min="9" max="9" width="10.50390625" style="20" bestFit="1" customWidth="1"/>
    <col min="10" max="16384" width="9.00390625" style="20" customWidth="1"/>
  </cols>
  <sheetData>
    <row r="1" spans="1:8" ht="33.75" customHeight="1">
      <c r="A1" s="29" t="s">
        <v>0</v>
      </c>
      <c r="B1" s="29"/>
      <c r="C1" s="29"/>
      <c r="D1" s="29"/>
      <c r="E1" s="29"/>
      <c r="F1" s="29"/>
      <c r="G1" s="29"/>
      <c r="H1" s="29"/>
    </row>
    <row r="2" spans="1:8" ht="28.5" customHeight="1">
      <c r="A2" s="30" t="s">
        <v>1</v>
      </c>
      <c r="B2" s="30"/>
      <c r="C2" s="30"/>
      <c r="D2" s="30"/>
      <c r="E2" s="30"/>
      <c r="F2" s="30"/>
      <c r="G2" s="30"/>
      <c r="H2" s="30"/>
    </row>
    <row r="3" spans="1:8" ht="27" customHeight="1">
      <c r="A3" s="31" t="s">
        <v>2</v>
      </c>
      <c r="B3" s="32"/>
      <c r="C3" s="32" t="s">
        <v>3</v>
      </c>
      <c r="D3" s="32"/>
      <c r="E3" s="12" t="s">
        <v>4</v>
      </c>
      <c r="F3" s="12" t="s">
        <v>5</v>
      </c>
      <c r="G3" s="12" t="s">
        <v>6</v>
      </c>
      <c r="H3" s="13" t="s">
        <v>7</v>
      </c>
    </row>
    <row r="4" spans="1:8" ht="27" customHeight="1">
      <c r="A4" s="55" t="s">
        <v>8</v>
      </c>
      <c r="B4" s="56"/>
      <c r="C4" s="50" t="s">
        <v>9</v>
      </c>
      <c r="D4" s="50" t="s">
        <v>10</v>
      </c>
      <c r="E4" s="21" t="s">
        <v>11</v>
      </c>
      <c r="F4" s="21" t="s">
        <v>12</v>
      </c>
      <c r="G4" s="50" t="s">
        <v>13</v>
      </c>
      <c r="H4" s="53" t="s">
        <v>14</v>
      </c>
    </row>
    <row r="5" spans="1:8" ht="27" customHeight="1">
      <c r="A5" s="57"/>
      <c r="B5" s="58"/>
      <c r="C5" s="51"/>
      <c r="D5" s="52"/>
      <c r="E5" s="22" t="s">
        <v>15</v>
      </c>
      <c r="F5" s="22" t="s">
        <v>16</v>
      </c>
      <c r="G5" s="51"/>
      <c r="H5" s="54"/>
    </row>
    <row r="6" spans="1:8" ht="27" customHeight="1">
      <c r="A6" s="33" t="s">
        <v>17</v>
      </c>
      <c r="B6" s="34"/>
      <c r="C6" s="34"/>
      <c r="D6" s="34"/>
      <c r="E6" s="34"/>
      <c r="F6" s="22" t="s">
        <v>18</v>
      </c>
      <c r="G6" s="35">
        <v>41852</v>
      </c>
      <c r="H6" s="36"/>
    </row>
    <row r="7" spans="1:8" s="18" customFormat="1" ht="27" customHeight="1">
      <c r="A7" s="23"/>
      <c r="B7" s="37"/>
      <c r="C7" s="37"/>
      <c r="D7" s="37"/>
      <c r="E7" s="37"/>
      <c r="F7" s="37"/>
      <c r="G7" s="37"/>
      <c r="H7" s="38"/>
    </row>
    <row r="8" spans="1:8" s="18" customFormat="1" ht="27" customHeight="1">
      <c r="A8" s="24" t="s">
        <v>19</v>
      </c>
      <c r="B8" s="39" t="s">
        <v>20</v>
      </c>
      <c r="C8" s="39"/>
      <c r="D8" s="39"/>
      <c r="E8" s="39"/>
      <c r="F8" s="39"/>
      <c r="G8" s="39"/>
      <c r="H8" s="40"/>
    </row>
    <row r="9" spans="1:8" s="18" customFormat="1" ht="27" customHeight="1">
      <c r="A9" s="24"/>
      <c r="B9" s="25" t="s">
        <v>21</v>
      </c>
      <c r="C9" s="39" t="s">
        <v>22</v>
      </c>
      <c r="D9" s="41"/>
      <c r="E9" s="41"/>
      <c r="F9" s="41"/>
      <c r="G9" s="41"/>
      <c r="H9" s="42"/>
    </row>
    <row r="10" spans="1:8" s="18" customFormat="1" ht="27" customHeight="1">
      <c r="A10" s="24" t="s">
        <v>23</v>
      </c>
      <c r="B10" s="25" t="s">
        <v>24</v>
      </c>
      <c r="C10" s="39" t="s">
        <v>25</v>
      </c>
      <c r="D10" s="39"/>
      <c r="E10" s="39"/>
      <c r="F10" s="39"/>
      <c r="G10" s="39"/>
      <c r="H10" s="40"/>
    </row>
    <row r="11" spans="1:8" s="18" customFormat="1" ht="27" customHeight="1">
      <c r="A11" s="24"/>
      <c r="B11" s="25" t="s">
        <v>26</v>
      </c>
      <c r="C11" s="43" t="s">
        <v>27</v>
      </c>
      <c r="D11" s="41"/>
      <c r="E11" s="41"/>
      <c r="F11" s="41"/>
      <c r="G11" s="41"/>
      <c r="H11" s="42"/>
    </row>
    <row r="12" spans="1:8" s="18" customFormat="1" ht="27" customHeight="1">
      <c r="A12" s="24" t="s">
        <v>28</v>
      </c>
      <c r="B12" s="25" t="s">
        <v>29</v>
      </c>
      <c r="C12" s="43" t="s">
        <v>30</v>
      </c>
      <c r="D12" s="41"/>
      <c r="E12" s="41"/>
      <c r="F12" s="41"/>
      <c r="G12" s="41"/>
      <c r="H12" s="42"/>
    </row>
    <row r="13" spans="1:8" s="18" customFormat="1" ht="27" customHeight="1">
      <c r="A13" s="24"/>
      <c r="B13" s="25" t="s">
        <v>31</v>
      </c>
      <c r="C13" s="43" t="s">
        <v>32</v>
      </c>
      <c r="D13" s="41"/>
      <c r="E13" s="41"/>
      <c r="F13" s="41"/>
      <c r="G13" s="41"/>
      <c r="H13" s="42"/>
    </row>
    <row r="14" spans="1:8" s="18" customFormat="1" ht="27" customHeight="1">
      <c r="A14" s="24" t="s">
        <v>33</v>
      </c>
      <c r="B14" s="25" t="s">
        <v>34</v>
      </c>
      <c r="C14" s="43" t="s">
        <v>35</v>
      </c>
      <c r="D14" s="41"/>
      <c r="E14" s="41"/>
      <c r="F14" s="41"/>
      <c r="G14" s="41"/>
      <c r="H14" s="42"/>
    </row>
    <row r="15" spans="1:8" s="18" customFormat="1" ht="27" customHeight="1">
      <c r="A15" s="24"/>
      <c r="B15" s="25" t="s">
        <v>36</v>
      </c>
      <c r="C15" s="43" t="s">
        <v>37</v>
      </c>
      <c r="D15" s="41"/>
      <c r="E15" s="41"/>
      <c r="F15" s="41"/>
      <c r="G15" s="41"/>
      <c r="H15" s="42"/>
    </row>
    <row r="16" spans="1:8" s="18" customFormat="1" ht="27" customHeight="1">
      <c r="A16" s="24" t="s">
        <v>38</v>
      </c>
      <c r="B16" s="25" t="s">
        <v>39</v>
      </c>
      <c r="C16" s="39" t="s">
        <v>40</v>
      </c>
      <c r="D16" s="44"/>
      <c r="E16" s="44"/>
      <c r="F16" s="44"/>
      <c r="G16" s="44"/>
      <c r="H16" s="45"/>
    </row>
    <row r="17" spans="1:8" s="18" customFormat="1" ht="27" customHeight="1">
      <c r="A17" s="26"/>
      <c r="B17" s="25" t="s">
        <v>41</v>
      </c>
      <c r="C17" s="43" t="s">
        <v>42</v>
      </c>
      <c r="D17" s="41"/>
      <c r="E17" s="41"/>
      <c r="F17" s="41"/>
      <c r="G17" s="41"/>
      <c r="H17" s="42"/>
    </row>
    <row r="18" spans="1:8" s="18" customFormat="1" ht="27" customHeight="1">
      <c r="A18" s="27" t="s">
        <v>43</v>
      </c>
      <c r="B18" s="28"/>
      <c r="C18" s="46"/>
      <c r="D18" s="47"/>
      <c r="E18" s="47"/>
      <c r="F18" s="47"/>
      <c r="G18" s="47"/>
      <c r="H18" s="48"/>
    </row>
    <row r="19" spans="1:8" s="19" customFormat="1" ht="21.75" customHeight="1">
      <c r="A19"/>
      <c r="B19"/>
      <c r="C19"/>
      <c r="D19"/>
      <c r="E19"/>
      <c r="F19"/>
      <c r="G19"/>
      <c r="H19"/>
    </row>
    <row r="20" spans="1:8" s="19" customFormat="1" ht="21.75" customHeight="1">
      <c r="A20"/>
      <c r="B20"/>
      <c r="C20"/>
      <c r="D20"/>
      <c r="E20"/>
      <c r="F20"/>
      <c r="G20"/>
      <c r="H20"/>
    </row>
    <row r="21" spans="1:8" s="19" customFormat="1" ht="21.75" customHeight="1">
      <c r="A21"/>
      <c r="B21"/>
      <c r="C21"/>
      <c r="D21"/>
      <c r="E21"/>
      <c r="F21"/>
      <c r="G21"/>
      <c r="H21"/>
    </row>
    <row r="22" spans="1:8" s="19" customFormat="1" ht="21.75" customHeight="1">
      <c r="A22"/>
      <c r="B22"/>
      <c r="C22"/>
      <c r="D22"/>
      <c r="E22"/>
      <c r="F22"/>
      <c r="G22"/>
      <c r="H22"/>
    </row>
    <row r="23" spans="1:8" s="19" customFormat="1" ht="21.75" customHeight="1">
      <c r="A23"/>
      <c r="B23"/>
      <c r="C23"/>
      <c r="D23"/>
      <c r="E23"/>
      <c r="F23"/>
      <c r="G23"/>
      <c r="H23"/>
    </row>
    <row r="24" spans="1:8" s="19" customFormat="1" ht="21.75" customHeight="1">
      <c r="A24"/>
      <c r="B24"/>
      <c r="C24"/>
      <c r="D24"/>
      <c r="E24"/>
      <c r="F24"/>
      <c r="G24"/>
      <c r="H24"/>
    </row>
    <row r="25" spans="1:8" ht="9.75" customHeight="1">
      <c r="A25"/>
      <c r="B25"/>
      <c r="C25"/>
      <c r="D25"/>
      <c r="E25"/>
      <c r="F25"/>
      <c r="G25"/>
      <c r="H25"/>
    </row>
    <row r="26" spans="1:8" ht="28.5" customHeight="1">
      <c r="A26"/>
      <c r="B26"/>
      <c r="C26"/>
      <c r="D26"/>
      <c r="E26"/>
      <c r="F26"/>
      <c r="G26"/>
      <c r="H26"/>
    </row>
    <row r="27" spans="1:8" ht="9.75" customHeight="1">
      <c r="A27"/>
      <c r="B27"/>
      <c r="C27"/>
      <c r="D27"/>
      <c r="E27"/>
      <c r="F27"/>
      <c r="G27"/>
      <c r="H27"/>
    </row>
    <row r="28" spans="1:8" ht="18" customHeight="1">
      <c r="A28"/>
      <c r="B28"/>
      <c r="C28"/>
      <c r="D28"/>
      <c r="E28"/>
      <c r="F28"/>
      <c r="G28"/>
      <c r="H28"/>
    </row>
    <row r="29" spans="1:8" ht="9.75" customHeight="1">
      <c r="A29"/>
      <c r="B29"/>
      <c r="C29"/>
      <c r="D29"/>
      <c r="E29"/>
      <c r="F29"/>
      <c r="G29"/>
      <c r="H29"/>
    </row>
    <row r="30" spans="1:8" ht="24.75" customHeight="1">
      <c r="A30"/>
      <c r="B30"/>
      <c r="C30"/>
      <c r="D30"/>
      <c r="E30"/>
      <c r="F30"/>
      <c r="G30"/>
      <c r="H30"/>
    </row>
    <row r="31" spans="1:8" ht="19.5" customHeight="1">
      <c r="A31"/>
      <c r="B31"/>
      <c r="C31"/>
      <c r="D31"/>
      <c r="E31"/>
      <c r="F31"/>
      <c r="G31"/>
      <c r="H31"/>
    </row>
    <row r="32" spans="1:8" ht="19.5" customHeight="1">
      <c r="A32"/>
      <c r="B32"/>
      <c r="C32"/>
      <c r="D32"/>
      <c r="E32"/>
      <c r="F32"/>
      <c r="G32"/>
      <c r="H32"/>
    </row>
    <row r="33" spans="1:8" ht="19.5" customHeight="1">
      <c r="A33"/>
      <c r="B33"/>
      <c r="C33"/>
      <c r="D33"/>
      <c r="E33"/>
      <c r="F33"/>
      <c r="G33"/>
      <c r="H33"/>
    </row>
    <row r="34" spans="1:8" ht="19.5" customHeight="1">
      <c r="A34"/>
      <c r="B34"/>
      <c r="C34"/>
      <c r="D34"/>
      <c r="E34"/>
      <c r="F34"/>
      <c r="G34"/>
      <c r="H34"/>
    </row>
    <row r="35" spans="1:8" ht="19.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4.25">
      <c r="A45" s="49"/>
      <c r="B45" s="49"/>
      <c r="C45" s="49"/>
      <c r="D45" s="49"/>
      <c r="E45" s="49"/>
      <c r="F45" s="49"/>
      <c r="G45" s="49"/>
      <c r="H45" s="49"/>
    </row>
  </sheetData>
  <sheetProtection/>
  <mergeCells count="25">
    <mergeCell ref="A4:B5"/>
    <mergeCell ref="C4:C5"/>
    <mergeCell ref="D4:D5"/>
    <mergeCell ref="G4:G5"/>
    <mergeCell ref="H4:H5"/>
    <mergeCell ref="C16:H16"/>
    <mergeCell ref="C17:H17"/>
    <mergeCell ref="C18:H18"/>
    <mergeCell ref="A45:H45"/>
    <mergeCell ref="C12:H12"/>
    <mergeCell ref="C13:H13"/>
    <mergeCell ref="C14:H14"/>
    <mergeCell ref="C15:H15"/>
    <mergeCell ref="B8:H8"/>
    <mergeCell ref="C9:H9"/>
    <mergeCell ref="C10:H10"/>
    <mergeCell ref="C11:H11"/>
    <mergeCell ref="A6:B6"/>
    <mergeCell ref="C6:E6"/>
    <mergeCell ref="G6:H6"/>
    <mergeCell ref="B7:H7"/>
    <mergeCell ref="A1:H1"/>
    <mergeCell ref="A2:H2"/>
    <mergeCell ref="A3:B3"/>
    <mergeCell ref="C3:D3"/>
  </mergeCells>
  <printOptions horizontalCentered="1"/>
  <pageMargins left="0.7479166666666667" right="0.7479166666666667" top="0.8659722222222223" bottom="0.8659722222222223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SheetLayoutView="100" workbookViewId="0" topLeftCell="A7">
      <selection activeCell="E22" sqref="E22"/>
    </sheetView>
  </sheetViews>
  <sheetFormatPr defaultColWidth="9.00390625" defaultRowHeight="14.25"/>
  <cols>
    <col min="1" max="1" width="3.875" style="0" customWidth="1"/>
    <col min="2" max="2" width="13.25390625" style="0" customWidth="1"/>
    <col min="3" max="3" width="11.25390625" style="0" customWidth="1"/>
    <col min="4" max="4" width="16.875" style="0" customWidth="1"/>
    <col min="5" max="5" width="17.00390625" style="0" customWidth="1"/>
  </cols>
  <sheetData>
    <row r="1" spans="1:5" ht="31.5" customHeight="1">
      <c r="A1" s="30" t="s">
        <v>44</v>
      </c>
      <c r="B1" s="30"/>
      <c r="C1" s="30"/>
      <c r="D1" s="30"/>
      <c r="E1" s="30"/>
    </row>
    <row r="2" spans="1:5" ht="27" customHeight="1">
      <c r="A2" s="59" t="s">
        <v>45</v>
      </c>
      <c r="B2" s="60"/>
      <c r="C2" s="1" t="s">
        <v>46</v>
      </c>
      <c r="D2" s="2" t="s">
        <v>47</v>
      </c>
      <c r="E2" s="3" t="s">
        <v>48</v>
      </c>
    </row>
    <row r="3" spans="1:5" ht="27" customHeight="1">
      <c r="A3" s="61" t="s">
        <v>49</v>
      </c>
      <c r="B3" s="62"/>
      <c r="C3" s="4">
        <f>SUM(C4:C7)</f>
        <v>2496967</v>
      </c>
      <c r="D3" s="5">
        <f>C3/617</f>
        <v>4046.9481361426256</v>
      </c>
      <c r="E3" s="6">
        <v>100</v>
      </c>
    </row>
    <row r="4" spans="1:5" ht="27" customHeight="1">
      <c r="A4" s="64" t="s">
        <v>50</v>
      </c>
      <c r="B4" s="66" t="s">
        <v>51</v>
      </c>
      <c r="C4" s="4">
        <v>165407</v>
      </c>
      <c r="D4" s="5">
        <f>C4/617</f>
        <v>268.08265802269045</v>
      </c>
      <c r="E4" s="7">
        <f>C4/C$3*100</f>
        <v>6.624316620924506</v>
      </c>
    </row>
    <row r="5" spans="1:5" ht="27" customHeight="1">
      <c r="A5" s="64"/>
      <c r="B5" s="22" t="s">
        <v>52</v>
      </c>
      <c r="C5" s="4">
        <v>1362797</v>
      </c>
      <c r="D5" s="5">
        <f>C5/617</f>
        <v>2208.7471636953</v>
      </c>
      <c r="E5" s="7">
        <f>C5/C$3*100</f>
        <v>54.57809414381528</v>
      </c>
    </row>
    <row r="6" spans="1:5" ht="27" customHeight="1">
      <c r="A6" s="64"/>
      <c r="B6" s="22" t="s">
        <v>53</v>
      </c>
      <c r="C6" s="4">
        <v>837514</v>
      </c>
      <c r="D6" s="5">
        <f>C6/617</f>
        <v>1357.3970826580228</v>
      </c>
      <c r="E6" s="7">
        <f>C6/C$3*100</f>
        <v>33.54125224722633</v>
      </c>
    </row>
    <row r="7" spans="1:5" ht="27" customHeight="1">
      <c r="A7" s="65"/>
      <c r="B7" s="67" t="s">
        <v>54</v>
      </c>
      <c r="C7" s="8">
        <v>131249</v>
      </c>
      <c r="D7" s="9">
        <f>C7/617</f>
        <v>212.72123176661265</v>
      </c>
      <c r="E7" s="10">
        <f>C7/C$3*100</f>
        <v>5.256336988033883</v>
      </c>
    </row>
    <row r="8" spans="1:5" ht="27" customHeight="1">
      <c r="A8" s="63" t="s">
        <v>55</v>
      </c>
      <c r="B8" s="63"/>
      <c r="C8" s="63"/>
      <c r="D8" s="63"/>
      <c r="E8" s="63"/>
    </row>
    <row r="9" spans="1:5" ht="18" customHeight="1">
      <c r="A9" s="49"/>
      <c r="B9" s="49"/>
      <c r="C9" s="49"/>
      <c r="D9" s="49"/>
      <c r="E9" s="49"/>
    </row>
    <row r="10" spans="1:5" ht="33" customHeight="1">
      <c r="A10" s="30" t="s">
        <v>56</v>
      </c>
      <c r="B10" s="30"/>
      <c r="C10" s="30"/>
      <c r="D10" s="30"/>
      <c r="E10" s="30"/>
    </row>
    <row r="11" spans="2:5" ht="27" customHeight="1">
      <c r="B11" s="11" t="s">
        <v>57</v>
      </c>
      <c r="C11" s="1" t="s">
        <v>58</v>
      </c>
      <c r="D11" s="12" t="s">
        <v>59</v>
      </c>
      <c r="E11" s="13" t="s">
        <v>60</v>
      </c>
    </row>
    <row r="12" spans="2:5" ht="27" customHeight="1">
      <c r="B12" s="68" t="s">
        <v>61</v>
      </c>
      <c r="C12" s="4" t="s">
        <v>62</v>
      </c>
      <c r="D12" s="14">
        <v>5761.4</v>
      </c>
      <c r="E12" s="70">
        <f>D12/617</f>
        <v>9.337763371150729</v>
      </c>
    </row>
    <row r="13" spans="2:5" ht="27" customHeight="1">
      <c r="B13" s="68" t="s">
        <v>63</v>
      </c>
      <c r="C13" s="4" t="s">
        <v>64</v>
      </c>
      <c r="D13" s="16">
        <v>1.351</v>
      </c>
      <c r="E13" s="15">
        <f aca="true" t="shared" si="0" ref="E13:E23">D13/617</f>
        <v>0.0021896272285251215</v>
      </c>
    </row>
    <row r="14" spans="2:5" ht="27" customHeight="1">
      <c r="B14" s="68" t="s">
        <v>65</v>
      </c>
      <c r="C14" s="4" t="s">
        <v>64</v>
      </c>
      <c r="D14" s="5">
        <v>126.023</v>
      </c>
      <c r="E14" s="70">
        <f t="shared" si="0"/>
        <v>0.2042512155591572</v>
      </c>
    </row>
    <row r="15" spans="2:5" ht="27" customHeight="1">
      <c r="B15" s="68" t="s">
        <v>66</v>
      </c>
      <c r="C15" s="4" t="s">
        <v>64</v>
      </c>
      <c r="D15" s="5">
        <v>127.63</v>
      </c>
      <c r="E15" s="70">
        <f t="shared" si="0"/>
        <v>0.20685575364667746</v>
      </c>
    </row>
    <row r="16" spans="2:5" ht="27" customHeight="1">
      <c r="B16" s="68" t="s">
        <v>67</v>
      </c>
      <c r="C16" s="4" t="s">
        <v>64</v>
      </c>
      <c r="D16" s="16">
        <v>486.17</v>
      </c>
      <c r="E16" s="70">
        <f t="shared" si="0"/>
        <v>0.7879578606158834</v>
      </c>
    </row>
    <row r="17" spans="2:5" ht="27" customHeight="1">
      <c r="B17" s="68" t="s">
        <v>68</v>
      </c>
      <c r="C17" s="4" t="s">
        <v>64</v>
      </c>
      <c r="D17" s="5">
        <v>621.97</v>
      </c>
      <c r="E17" s="70">
        <f t="shared" si="0"/>
        <v>1.0080551053484603</v>
      </c>
    </row>
    <row r="18" spans="2:5" ht="27" customHeight="1">
      <c r="B18" s="68" t="s">
        <v>69</v>
      </c>
      <c r="C18" s="4" t="s">
        <v>64</v>
      </c>
      <c r="D18" s="5">
        <v>162.97</v>
      </c>
      <c r="E18" s="70">
        <f t="shared" si="0"/>
        <v>0.26413290113452187</v>
      </c>
    </row>
    <row r="19" spans="2:5" ht="27" customHeight="1">
      <c r="B19" s="68" t="s">
        <v>70</v>
      </c>
      <c r="C19" s="4" t="s">
        <v>71</v>
      </c>
      <c r="D19" s="5">
        <v>1024.55</v>
      </c>
      <c r="E19" s="70">
        <f t="shared" si="0"/>
        <v>1.6605348460291733</v>
      </c>
    </row>
    <row r="20" spans="2:5" ht="27" customHeight="1">
      <c r="B20" s="68" t="s">
        <v>72</v>
      </c>
      <c r="C20" s="4" t="s">
        <v>71</v>
      </c>
      <c r="D20" s="5">
        <v>43.51</v>
      </c>
      <c r="E20" s="70">
        <f t="shared" si="0"/>
        <v>0.07051863857374392</v>
      </c>
    </row>
    <row r="21" spans="2:5" ht="27" customHeight="1">
      <c r="B21" s="68" t="s">
        <v>73</v>
      </c>
      <c r="C21" s="4" t="s">
        <v>74</v>
      </c>
      <c r="D21" s="17">
        <v>156</v>
      </c>
      <c r="E21" s="70">
        <f t="shared" si="0"/>
        <v>0.25283630470016205</v>
      </c>
    </row>
    <row r="22" spans="2:5" ht="27" customHeight="1">
      <c r="B22" s="68" t="s">
        <v>75</v>
      </c>
      <c r="C22" s="4" t="s">
        <v>76</v>
      </c>
      <c r="D22" s="5">
        <v>180.26</v>
      </c>
      <c r="E22" s="70">
        <f t="shared" si="0"/>
        <v>0.2921555915721232</v>
      </c>
    </row>
    <row r="23" spans="2:5" ht="27" customHeight="1">
      <c r="B23" s="69" t="s">
        <v>77</v>
      </c>
      <c r="C23" s="8" t="s">
        <v>71</v>
      </c>
      <c r="D23" s="9">
        <v>38.7</v>
      </c>
      <c r="E23" s="71">
        <f t="shared" si="0"/>
        <v>0.06272285251215559</v>
      </c>
    </row>
    <row r="24" spans="1:5" ht="27" customHeight="1">
      <c r="A24" s="63" t="s">
        <v>78</v>
      </c>
      <c r="B24" s="63"/>
      <c r="C24" s="63"/>
      <c r="D24" s="63"/>
      <c r="E24" s="63"/>
    </row>
  </sheetData>
  <sheetProtection/>
  <mergeCells count="8">
    <mergeCell ref="A9:E9"/>
    <mergeCell ref="A10:E10"/>
    <mergeCell ref="A24:E24"/>
    <mergeCell ref="A4:A7"/>
    <mergeCell ref="A1:E1"/>
    <mergeCell ref="A2:B2"/>
    <mergeCell ref="A3:B3"/>
    <mergeCell ref="A8:E8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2012-09-06T09:14:42Z</cp:lastPrinted>
  <dcterms:created xsi:type="dcterms:W3CDTF">1996-12-17T01:32:42Z</dcterms:created>
  <dcterms:modified xsi:type="dcterms:W3CDTF">2015-02-16T13:05:17Z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