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工程概况" sheetId="1" r:id="rId1"/>
    <sheet name="工程造价指标" sheetId="2" r:id="rId2"/>
  </sheets>
  <definedNames/>
  <calcPr fullCalcOnLoad="1"/>
</workbook>
</file>

<file path=xl/sharedStrings.xml><?xml version="1.0" encoding="utf-8"?>
<sst xmlns="http://schemas.openxmlformats.org/spreadsheetml/2006/main" count="93" uniqueCount="84">
  <si>
    <t xml:space="preserve"> 表一：工程概况</t>
  </si>
  <si>
    <t>工程名称</t>
  </si>
  <si>
    <t>建设地点</t>
  </si>
  <si>
    <t>其中</t>
  </si>
  <si>
    <t>绿化</t>
  </si>
  <si>
    <t>工程类别</t>
  </si>
  <si>
    <t>园林三类</t>
  </si>
  <si>
    <t>景观</t>
  </si>
  <si>
    <t>造价类别</t>
  </si>
  <si>
    <t>编制日期</t>
  </si>
  <si>
    <t>具体特征为：</t>
  </si>
  <si>
    <t>表二：工程造价指标</t>
  </si>
  <si>
    <t>项   目</t>
  </si>
  <si>
    <t>占总造价比例（%）</t>
  </si>
  <si>
    <t>绿化工程</t>
  </si>
  <si>
    <t>表三：人工和主要材料指标</t>
  </si>
  <si>
    <t>名    称</t>
  </si>
  <si>
    <t>单位</t>
  </si>
  <si>
    <t>耗用量</t>
  </si>
  <si>
    <t>每平米耗用量</t>
  </si>
  <si>
    <t>工日</t>
  </si>
  <si>
    <t>一二三类人工</t>
  </si>
  <si>
    <t>商品混凝土</t>
  </si>
  <si>
    <t>各种标号</t>
  </si>
  <si>
    <t>钢材</t>
  </si>
  <si>
    <t>t</t>
  </si>
  <si>
    <t>钢管、圆钢、螺纹钢、工字钢、铁件</t>
  </si>
  <si>
    <t>立面石材面积</t>
  </si>
  <si>
    <t>各种石材</t>
  </si>
  <si>
    <t>塘渣</t>
  </si>
  <si>
    <t>汽车库出入口雨棚</t>
  </si>
  <si>
    <t>园路铺装</t>
  </si>
  <si>
    <t>60厚同体透水砖</t>
  </si>
  <si>
    <t>色块面积</t>
  </si>
  <si>
    <t>各种种类</t>
  </si>
  <si>
    <t>草坪面积</t>
  </si>
  <si>
    <t>株</t>
  </si>
  <si>
    <t>各种种类及大小</t>
  </si>
  <si>
    <t>大乔木</t>
  </si>
  <si>
    <t>小乔木</t>
  </si>
  <si>
    <t>球类</t>
  </si>
  <si>
    <t>某安置小区新建项目景观绿化工程</t>
  </si>
  <si>
    <t xml:space="preserve">  宁波市某安置小区景观绿化工程造价分析表</t>
  </si>
  <si>
    <r>
      <t>33039m</t>
    </r>
    <r>
      <rPr>
        <vertAlign val="superscript"/>
        <sz val="10"/>
        <rFont val="宋体"/>
        <family val="0"/>
      </rPr>
      <t>2</t>
    </r>
  </si>
  <si>
    <r>
      <t>4528.65m</t>
    </r>
    <r>
      <rPr>
        <vertAlign val="superscript"/>
        <sz val="10"/>
        <rFont val="宋体"/>
        <family val="0"/>
      </rPr>
      <t>2</t>
    </r>
  </si>
  <si>
    <t>鄞州区</t>
  </si>
  <si>
    <r>
      <t>37567.65m</t>
    </r>
    <r>
      <rPr>
        <vertAlign val="superscript"/>
        <sz val="10"/>
        <rFont val="宋体"/>
        <family val="0"/>
      </rPr>
      <t>2</t>
    </r>
  </si>
  <si>
    <t>总面积</t>
  </si>
  <si>
    <t xml:space="preserve">建筑物功能：某安置小区新建项目景观绿化                                                                         </t>
  </si>
  <si>
    <t>工程主要特征</t>
  </si>
  <si>
    <t xml:space="preserve">     入口雨棚、采光井、特色木平台、园路铺地等景观小品，交错配置绿化植物、色块花镜等。</t>
  </si>
  <si>
    <t>2、园路铺装工程：60厚同体透水砖铺地，30厚1:3水泥砂浆层，100厚C15素砼垫层，80厚碎石垫层，300</t>
  </si>
  <si>
    <t>5、廊架：20厚黄锈石荔枝面立面，110厚黄锈石荔枝面压顶，异形切边，120*180南方松防腐木椽制安，</t>
  </si>
  <si>
    <t>8、绿化工程：香樟、广玉兰、女贞、雪松、榉树、朴树、银杏、重阳木、黄山栾树、合欢、白玉兰、日</t>
  </si>
  <si>
    <t>1、基础结构形式：花坛、景观木亭、特色木平台、廊架等土方开挖及塘渣回填；</t>
  </si>
  <si>
    <t xml:space="preserve">      制安，金属花架柱、梁制安，400*400C25商品砼矩形柱，C25基础梁，C25独立基础，100厚C15素</t>
  </si>
  <si>
    <t xml:space="preserve">       渣；</t>
  </si>
  <si>
    <t xml:space="preserve">      厚塘渣；</t>
  </si>
  <si>
    <t xml:space="preserve">      砼垫层；</t>
  </si>
  <si>
    <t xml:space="preserve">      泥砖M10水泥砂浆砌筑花坛挡墙、Φ800光面黄锈花钵、花钵基础、100厚C15素砼垫层，80厚碎石</t>
  </si>
  <si>
    <t xml:space="preserve">      垫层，铺设塘渣；</t>
  </si>
  <si>
    <t xml:space="preserve">     漆、25#工字钢横梁制作、安装喷漆、6+6(1.52PVB胶片)钢化夹胶玻璃顶棚；</t>
  </si>
  <si>
    <t xml:space="preserve">     本早樱、日本晚樱、红梅、红叶李、西府海棠、紫玉兰、紫薇、重瓣石榴、垂丝海棠、红枫、紫荆、</t>
  </si>
  <si>
    <t xml:space="preserve">     四季桂、重瓣花茶、红叶石楠球、红花继木球、龟甲冬青球、小叶栀子花、龟甲冬青、夏鹃、春鹃、</t>
  </si>
  <si>
    <t xml:space="preserve">     茶梅、银边黄杨、金森女贞、红花继木、南天竹、八仙花、金叶女贞、狭叶十大功劳、桃叶珊瑚、黄</t>
  </si>
  <si>
    <t xml:space="preserve">     金菊、八角金盘、马尼拉套播黑麦草等。</t>
  </si>
  <si>
    <t>造 价 (元）</t>
  </si>
  <si>
    <t>总  造  价</t>
  </si>
  <si>
    <r>
      <t xml:space="preserve">   </t>
    </r>
    <r>
      <rPr>
        <sz val="10"/>
        <rFont val="宋体"/>
        <family val="0"/>
      </rPr>
      <t xml:space="preserve"> 说明：表中，总造价项目每平米造价=总造价÷景观绿化总面积，其中景观、绿化每平米造价=相应景观、绿化造价÷相应景观、绿化面积。</t>
    </r>
  </si>
  <si>
    <r>
      <t>每平米造价(</t>
    </r>
    <r>
      <rPr>
        <sz val="9"/>
        <rFont val="宋体"/>
        <family val="0"/>
      </rPr>
      <t>元/m</t>
    </r>
    <r>
      <rPr>
        <vertAlign val="superscript"/>
        <sz val="9"/>
        <rFont val="宋体"/>
        <family val="0"/>
      </rPr>
      <t>2</t>
    </r>
    <r>
      <rPr>
        <sz val="10"/>
        <rFont val="宋体"/>
        <family val="0"/>
      </rPr>
      <t>）</t>
    </r>
  </si>
  <si>
    <t>备  注</t>
  </si>
  <si>
    <t>人    工</t>
  </si>
  <si>
    <t xml:space="preserve">    说明：表中每平米耗用量=相应工料耗用量÷景观绿化总面积。</t>
  </si>
  <si>
    <t xml:space="preserve">其中                    </t>
  </si>
  <si>
    <t>景观工程</t>
  </si>
  <si>
    <r>
      <t>m</t>
    </r>
    <r>
      <rPr>
        <vertAlign val="superscript"/>
        <sz val="10"/>
        <rFont val="宋体"/>
        <family val="0"/>
      </rPr>
      <t>2</t>
    </r>
  </si>
  <si>
    <r>
      <t>m</t>
    </r>
    <r>
      <rPr>
        <vertAlign val="superscript"/>
        <sz val="10"/>
        <rFont val="宋体"/>
        <family val="0"/>
      </rPr>
      <t>3</t>
    </r>
  </si>
  <si>
    <t>4、景观木亭：60*500*240/500*30防腐防裂南方松木板制安,异形加工，40厚通长南方松防腐木装饰木条</t>
  </si>
  <si>
    <t>6、花坛：20厚黄锈石（蘑菇面,密缝）立面、100厚黄锈石压顶、50厚黄锈石压顶、C25带形基础、MU10水</t>
  </si>
  <si>
    <t>7、汽车库出入口雨棚：方钢管250*150立柱制作、安装及喷漆、方钢管100*100*5立柱制作、安装及喷</t>
  </si>
  <si>
    <t>预算</t>
  </si>
  <si>
    <t xml:space="preserve">      150*250方钢管梁，180*180方钢管立柱，C25基础梁，C25独立基础，100厚C15素砼垫层；</t>
  </si>
  <si>
    <t>总体概括：本工程为安置小区新建项目景观绿化，此小区设计了花坛、景观木亭、廊架、门岗、汽车库出</t>
  </si>
  <si>
    <t>3、特色木平台：120*20塑木地板，100*50塑木龙骨，100厚C15素砼垫层，80厚碎石垫层，300厚塘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</si>
</sst>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yyyy&quot;年&quot;m&quot;月&quot;;@"/>
  </numFmts>
  <fonts count="33">
    <font>
      <sz val="12"/>
      <name val="宋体"/>
      <family val="0"/>
    </font>
    <font>
      <sz val="12"/>
      <name val="仿宋_GB2312"/>
      <family val="3"/>
    </font>
    <font>
      <sz val="8"/>
      <name val="宋体"/>
      <family val="0"/>
    </font>
    <font>
      <sz val="8"/>
      <name val="黑体"/>
      <family val="3"/>
    </font>
    <font>
      <sz val="9"/>
      <name val="仿宋_GB2312"/>
      <family val="3"/>
    </font>
    <font>
      <sz val="14"/>
      <name val="仿宋_GB2312"/>
      <family val="3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4"/>
      <name val="宋体"/>
      <family val="0"/>
    </font>
    <font>
      <vertAlign val="superscript"/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vertAlign val="superscript"/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4" fillId="22" borderId="0" applyNumberFormat="0" applyBorder="0" applyAlignment="0" applyProtection="0"/>
    <xf numFmtId="0" fontId="24" fillId="16" borderId="8" applyNumberFormat="0" applyAlignment="0" applyProtection="0"/>
    <xf numFmtId="0" fontId="15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177" fontId="8" fillId="0" borderId="17" xfId="0" applyNumberFormat="1" applyFont="1" applyBorder="1" applyAlignment="1">
      <alignment horizontal="center" vertical="center" wrapText="1"/>
    </xf>
    <xf numFmtId="177" fontId="7" fillId="0" borderId="19" xfId="0" applyNumberFormat="1" applyFont="1" applyBorder="1" applyAlignment="1">
      <alignment horizontal="center" vertical="center" wrapText="1"/>
    </xf>
    <xf numFmtId="177" fontId="8" fillId="0" borderId="20" xfId="0" applyNumberFormat="1" applyFont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178" fontId="8" fillId="0" borderId="11" xfId="0" applyNumberFormat="1" applyFont="1" applyBorder="1" applyAlignment="1">
      <alignment horizontal="center" vertical="center" wrapText="1"/>
    </xf>
    <xf numFmtId="178" fontId="8" fillId="0" borderId="31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8" fillId="0" borderId="4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0" fillId="0" borderId="21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8" fillId="0" borderId="44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M21" sqref="M21"/>
    </sheetView>
  </sheetViews>
  <sheetFormatPr defaultColWidth="9.00390625" defaultRowHeight="14.25"/>
  <cols>
    <col min="1" max="1" width="3.00390625" style="3" customWidth="1"/>
    <col min="2" max="2" width="9.625" style="3" customWidth="1"/>
    <col min="3" max="3" width="13.25390625" style="3" customWidth="1"/>
    <col min="4" max="4" width="2.75390625" style="3" customWidth="1"/>
    <col min="5" max="5" width="9.875" style="3" customWidth="1"/>
    <col min="6" max="6" width="12.875" style="3" customWidth="1"/>
    <col min="7" max="7" width="12.50390625" style="3" customWidth="1"/>
    <col min="8" max="8" width="16.00390625" style="3" customWidth="1"/>
    <col min="9" max="9" width="9.00390625" style="3" customWidth="1"/>
    <col min="10" max="10" width="12.75390625" style="3" bestFit="1" customWidth="1"/>
    <col min="11" max="16384" width="9.00390625" style="3" customWidth="1"/>
  </cols>
  <sheetData>
    <row r="1" spans="1:8" ht="31.5" customHeight="1">
      <c r="A1" s="31" t="s">
        <v>42</v>
      </c>
      <c r="B1" s="31"/>
      <c r="C1" s="31"/>
      <c r="D1" s="31"/>
      <c r="E1" s="31"/>
      <c r="F1" s="31"/>
      <c r="G1" s="31"/>
      <c r="H1" s="31"/>
    </row>
    <row r="2" spans="1:8" s="1" customFormat="1" ht="27.75" customHeight="1" thickBot="1">
      <c r="A2" s="32" t="s">
        <v>0</v>
      </c>
      <c r="B2" s="32"/>
      <c r="C2" s="32"/>
      <c r="D2" s="32"/>
      <c r="E2" s="32"/>
      <c r="F2" s="32"/>
      <c r="G2" s="32"/>
      <c r="H2" s="32"/>
    </row>
    <row r="3" spans="1:8" s="1" customFormat="1" ht="19.5" customHeight="1">
      <c r="A3" s="33" t="s">
        <v>1</v>
      </c>
      <c r="B3" s="34"/>
      <c r="C3" s="35" t="s">
        <v>41</v>
      </c>
      <c r="D3" s="36"/>
      <c r="E3" s="37"/>
      <c r="F3" s="7" t="s">
        <v>2</v>
      </c>
      <c r="G3" s="35" t="s">
        <v>45</v>
      </c>
      <c r="H3" s="38"/>
    </row>
    <row r="4" spans="1:8" s="1" customFormat="1" ht="19.5" customHeight="1">
      <c r="A4" s="46" t="s">
        <v>47</v>
      </c>
      <c r="B4" s="47"/>
      <c r="C4" s="50" t="s">
        <v>46</v>
      </c>
      <c r="D4" s="50" t="s">
        <v>3</v>
      </c>
      <c r="E4" s="6" t="s">
        <v>4</v>
      </c>
      <c r="F4" s="5" t="s">
        <v>43</v>
      </c>
      <c r="G4" s="50" t="s">
        <v>5</v>
      </c>
      <c r="H4" s="53" t="s">
        <v>6</v>
      </c>
    </row>
    <row r="5" spans="1:8" s="1" customFormat="1" ht="19.5" customHeight="1">
      <c r="A5" s="48"/>
      <c r="B5" s="49"/>
      <c r="C5" s="51"/>
      <c r="D5" s="52"/>
      <c r="E5" s="6" t="s">
        <v>7</v>
      </c>
      <c r="F5" s="5" t="s">
        <v>44</v>
      </c>
      <c r="G5" s="51"/>
      <c r="H5" s="54"/>
    </row>
    <row r="6" spans="1:8" s="1" customFormat="1" ht="19.5" customHeight="1">
      <c r="A6" s="39" t="s">
        <v>8</v>
      </c>
      <c r="B6" s="40"/>
      <c r="C6" s="41" t="s">
        <v>80</v>
      </c>
      <c r="D6" s="42"/>
      <c r="E6" s="43"/>
      <c r="F6" s="5" t="s">
        <v>9</v>
      </c>
      <c r="G6" s="44">
        <v>43221</v>
      </c>
      <c r="H6" s="45"/>
    </row>
    <row r="7" spans="1:8" s="1" customFormat="1" ht="19.5" customHeight="1">
      <c r="A7" s="60" t="s">
        <v>49</v>
      </c>
      <c r="B7" s="55" t="s">
        <v>48</v>
      </c>
      <c r="C7" s="56"/>
      <c r="D7" s="56"/>
      <c r="E7" s="56"/>
      <c r="F7" s="56"/>
      <c r="G7" s="56"/>
      <c r="H7" s="57"/>
    </row>
    <row r="8" spans="1:8" s="1" customFormat="1" ht="19.5" customHeight="1">
      <c r="A8" s="28"/>
      <c r="B8" s="55" t="s">
        <v>82</v>
      </c>
      <c r="C8" s="56"/>
      <c r="D8" s="56"/>
      <c r="E8" s="56"/>
      <c r="F8" s="56"/>
      <c r="G8" s="56"/>
      <c r="H8" s="57"/>
    </row>
    <row r="9" spans="1:8" s="1" customFormat="1" ht="19.5" customHeight="1">
      <c r="A9" s="28"/>
      <c r="B9" s="55" t="s">
        <v>50</v>
      </c>
      <c r="C9" s="58"/>
      <c r="D9" s="58"/>
      <c r="E9" s="58"/>
      <c r="F9" s="58"/>
      <c r="G9" s="58"/>
      <c r="H9" s="59"/>
    </row>
    <row r="10" spans="1:8" s="1" customFormat="1" ht="19.5" customHeight="1">
      <c r="A10" s="28"/>
      <c r="B10" s="55" t="s">
        <v>10</v>
      </c>
      <c r="C10" s="56"/>
      <c r="D10" s="56"/>
      <c r="E10" s="56"/>
      <c r="F10" s="56"/>
      <c r="G10" s="56"/>
      <c r="H10" s="57"/>
    </row>
    <row r="11" spans="1:8" s="1" customFormat="1" ht="19.5" customHeight="1">
      <c r="A11" s="28"/>
      <c r="B11" s="55" t="s">
        <v>54</v>
      </c>
      <c r="C11" s="56"/>
      <c r="D11" s="56"/>
      <c r="E11" s="56"/>
      <c r="F11" s="56"/>
      <c r="G11" s="56"/>
      <c r="H11" s="57"/>
    </row>
    <row r="12" spans="1:8" s="1" customFormat="1" ht="19.5" customHeight="1">
      <c r="A12" s="28"/>
      <c r="B12" s="55" t="s">
        <v>51</v>
      </c>
      <c r="C12" s="56"/>
      <c r="D12" s="56"/>
      <c r="E12" s="56"/>
      <c r="F12" s="56"/>
      <c r="G12" s="56"/>
      <c r="H12" s="57"/>
    </row>
    <row r="13" spans="1:8" s="1" customFormat="1" ht="19.5" customHeight="1">
      <c r="A13" s="28"/>
      <c r="B13" s="55" t="s">
        <v>57</v>
      </c>
      <c r="C13" s="58"/>
      <c r="D13" s="58"/>
      <c r="E13" s="58"/>
      <c r="F13" s="58"/>
      <c r="G13" s="58"/>
      <c r="H13" s="59"/>
    </row>
    <row r="14" spans="1:8" s="1" customFormat="1" ht="19.5" customHeight="1">
      <c r="A14" s="28"/>
      <c r="B14" s="55" t="s">
        <v>83</v>
      </c>
      <c r="C14" s="56"/>
      <c r="D14" s="56"/>
      <c r="E14" s="56"/>
      <c r="F14" s="56"/>
      <c r="G14" s="56"/>
      <c r="H14" s="57"/>
    </row>
    <row r="15" spans="1:8" s="1" customFormat="1" ht="19.5" customHeight="1">
      <c r="A15" s="28"/>
      <c r="B15" s="55" t="s">
        <v>56</v>
      </c>
      <c r="C15" s="58"/>
      <c r="D15" s="58"/>
      <c r="E15" s="58"/>
      <c r="F15" s="58"/>
      <c r="G15" s="58"/>
      <c r="H15" s="59"/>
    </row>
    <row r="16" spans="1:8" s="1" customFormat="1" ht="19.5" customHeight="1">
      <c r="A16" s="28"/>
      <c r="B16" s="55" t="s">
        <v>77</v>
      </c>
      <c r="C16" s="56"/>
      <c r="D16" s="56"/>
      <c r="E16" s="56"/>
      <c r="F16" s="56"/>
      <c r="G16" s="56"/>
      <c r="H16" s="57"/>
    </row>
    <row r="17" spans="1:8" s="1" customFormat="1" ht="19.5" customHeight="1">
      <c r="A17" s="28"/>
      <c r="B17" s="55" t="s">
        <v>55</v>
      </c>
      <c r="C17" s="58"/>
      <c r="D17" s="58"/>
      <c r="E17" s="58"/>
      <c r="F17" s="58"/>
      <c r="G17" s="58"/>
      <c r="H17" s="59"/>
    </row>
    <row r="18" spans="1:8" s="1" customFormat="1" ht="19.5" customHeight="1">
      <c r="A18" s="28"/>
      <c r="B18" s="55" t="s">
        <v>58</v>
      </c>
      <c r="C18" s="61"/>
      <c r="D18" s="61"/>
      <c r="E18" s="61"/>
      <c r="F18" s="61"/>
      <c r="G18" s="61"/>
      <c r="H18" s="59"/>
    </row>
    <row r="19" spans="1:8" s="1" customFormat="1" ht="19.5" customHeight="1">
      <c r="A19" s="28"/>
      <c r="B19" s="55" t="s">
        <v>52</v>
      </c>
      <c r="C19" s="56"/>
      <c r="D19" s="56"/>
      <c r="E19" s="56"/>
      <c r="F19" s="56"/>
      <c r="G19" s="56"/>
      <c r="H19" s="57"/>
    </row>
    <row r="20" spans="1:8" s="1" customFormat="1" ht="19.5" customHeight="1">
      <c r="A20" s="28"/>
      <c r="B20" s="55" t="s">
        <v>81</v>
      </c>
      <c r="C20" s="58"/>
      <c r="D20" s="58"/>
      <c r="E20" s="58"/>
      <c r="F20" s="58"/>
      <c r="G20" s="58"/>
      <c r="H20" s="59"/>
    </row>
    <row r="21" spans="1:8" s="1" customFormat="1" ht="19.5" customHeight="1">
      <c r="A21" s="28"/>
      <c r="B21" s="55" t="s">
        <v>78</v>
      </c>
      <c r="C21" s="56"/>
      <c r="D21" s="56"/>
      <c r="E21" s="56"/>
      <c r="F21" s="56"/>
      <c r="G21" s="56"/>
      <c r="H21" s="57"/>
    </row>
    <row r="22" spans="1:8" s="1" customFormat="1" ht="19.5" customHeight="1">
      <c r="A22" s="28"/>
      <c r="B22" s="55" t="s">
        <v>59</v>
      </c>
      <c r="C22" s="58"/>
      <c r="D22" s="58"/>
      <c r="E22" s="58"/>
      <c r="F22" s="58"/>
      <c r="G22" s="58"/>
      <c r="H22" s="59"/>
    </row>
    <row r="23" spans="1:8" s="1" customFormat="1" ht="19.5" customHeight="1">
      <c r="A23" s="28"/>
      <c r="B23" s="55" t="s">
        <v>60</v>
      </c>
      <c r="C23" s="58"/>
      <c r="D23" s="58"/>
      <c r="E23" s="58"/>
      <c r="F23" s="58"/>
      <c r="G23" s="58"/>
      <c r="H23" s="59"/>
    </row>
    <row r="24" spans="1:8" s="1" customFormat="1" ht="19.5" customHeight="1">
      <c r="A24" s="28"/>
      <c r="B24" s="55" t="s">
        <v>79</v>
      </c>
      <c r="C24" s="56"/>
      <c r="D24" s="56"/>
      <c r="E24" s="56"/>
      <c r="F24" s="56"/>
      <c r="G24" s="56"/>
      <c r="H24" s="57"/>
    </row>
    <row r="25" spans="1:8" s="1" customFormat="1" ht="19.5" customHeight="1">
      <c r="A25" s="28"/>
      <c r="B25" s="55" t="s">
        <v>61</v>
      </c>
      <c r="C25" s="58"/>
      <c r="D25" s="58"/>
      <c r="E25" s="58"/>
      <c r="F25" s="58"/>
      <c r="G25" s="58"/>
      <c r="H25" s="59"/>
    </row>
    <row r="26" spans="1:8" s="4" customFormat="1" ht="23.25" customHeight="1">
      <c r="A26" s="28"/>
      <c r="B26" s="55" t="s">
        <v>53</v>
      </c>
      <c r="C26" s="56"/>
      <c r="D26" s="56"/>
      <c r="E26" s="56"/>
      <c r="F26" s="56"/>
      <c r="G26" s="56"/>
      <c r="H26" s="57"/>
    </row>
    <row r="27" spans="1:8" s="4" customFormat="1" ht="19.5" customHeight="1">
      <c r="A27" s="28"/>
      <c r="B27" s="55" t="s">
        <v>62</v>
      </c>
      <c r="C27" s="58"/>
      <c r="D27" s="58"/>
      <c r="E27" s="58"/>
      <c r="F27" s="58"/>
      <c r="G27" s="58"/>
      <c r="H27" s="59"/>
    </row>
    <row r="28" spans="1:8" s="4" customFormat="1" ht="19.5" customHeight="1">
      <c r="A28" s="28"/>
      <c r="B28" s="55" t="s">
        <v>63</v>
      </c>
      <c r="C28" s="58"/>
      <c r="D28" s="58"/>
      <c r="E28" s="58"/>
      <c r="F28" s="58"/>
      <c r="G28" s="58"/>
      <c r="H28" s="59"/>
    </row>
    <row r="29" spans="1:8" s="4" customFormat="1" ht="19.5" customHeight="1">
      <c r="A29" s="28"/>
      <c r="B29" s="55" t="s">
        <v>64</v>
      </c>
      <c r="C29" s="58"/>
      <c r="D29" s="58"/>
      <c r="E29" s="58"/>
      <c r="F29" s="58"/>
      <c r="G29" s="58"/>
      <c r="H29" s="59"/>
    </row>
    <row r="30" spans="1:8" s="4" customFormat="1" ht="19.5" customHeight="1" thickBot="1">
      <c r="A30" s="29"/>
      <c r="B30" s="30" t="s">
        <v>65</v>
      </c>
      <c r="C30" s="26"/>
      <c r="D30" s="26"/>
      <c r="E30" s="26"/>
      <c r="F30" s="26"/>
      <c r="G30" s="26"/>
      <c r="H30" s="27"/>
    </row>
    <row r="31" s="4" customFormat="1" ht="18.75"/>
    <row r="32" s="4" customFormat="1" ht="18.75"/>
    <row r="33" s="4" customFormat="1" ht="18.75"/>
    <row r="34" s="4" customFormat="1" ht="18.75"/>
    <row r="35" s="4" customFormat="1" ht="18.75"/>
    <row r="36" s="4" customFormat="1" ht="18.75"/>
    <row r="37" s="4" customFormat="1" ht="18.75"/>
    <row r="38" s="4" customFormat="1" ht="18.75"/>
    <row r="39" s="4" customFormat="1" ht="18.75"/>
    <row r="40" s="4" customFormat="1" ht="18.75"/>
    <row r="41" s="4" customFormat="1" ht="18.75"/>
    <row r="42" s="4" customFormat="1" ht="18.75"/>
    <row r="43" s="4" customFormat="1" ht="18.75"/>
    <row r="44" s="4" customFormat="1" ht="18.75"/>
    <row r="45" s="4" customFormat="1" ht="18.75"/>
    <row r="46" s="4" customFormat="1" ht="18.75"/>
    <row r="47" s="4" customFormat="1" ht="18.75"/>
    <row r="48" s="4" customFormat="1" ht="18.75"/>
    <row r="49" s="4" customFormat="1" ht="18.75"/>
    <row r="50" s="4" customFormat="1" ht="18.75"/>
    <row r="51" s="4" customFormat="1" ht="18.75"/>
    <row r="52" s="4" customFormat="1" ht="18.75"/>
    <row r="53" s="4" customFormat="1" ht="18.75"/>
    <row r="54" s="4" customFormat="1" ht="18.75"/>
    <row r="55" s="4" customFormat="1" ht="18.75"/>
    <row r="56" s="4" customFormat="1" ht="18.75"/>
    <row r="57" s="4" customFormat="1" ht="18.75"/>
    <row r="58" s="4" customFormat="1" ht="18.75"/>
    <row r="59" s="4" customFormat="1" ht="18.75"/>
    <row r="60" s="4" customFormat="1" ht="18.75"/>
    <row r="61" s="4" customFormat="1" ht="18.75"/>
    <row r="62" s="4" customFormat="1" ht="18.75"/>
    <row r="63" s="4" customFormat="1" ht="18.75"/>
    <row r="64" s="4" customFormat="1" ht="18.75"/>
    <row r="65" s="4" customFormat="1" ht="18.75"/>
    <row r="66" s="4" customFormat="1" ht="18.75"/>
    <row r="67" s="4" customFormat="1" ht="18.75"/>
    <row r="68" s="4" customFormat="1" ht="18.75"/>
    <row r="69" s="4" customFormat="1" ht="18.75"/>
    <row r="70" s="4" customFormat="1" ht="18.75"/>
    <row r="71" s="4" customFormat="1" ht="18.75"/>
    <row r="72" s="4" customFormat="1" ht="18.75"/>
    <row r="73" s="4" customFormat="1" ht="18.75"/>
    <row r="74" s="4" customFormat="1" ht="18.75"/>
    <row r="75" s="4" customFormat="1" ht="18.75"/>
    <row r="76" s="4" customFormat="1" ht="18.75"/>
    <row r="77" s="4" customFormat="1" ht="18.75"/>
    <row r="78" s="4" customFormat="1" ht="18.75"/>
    <row r="79" s="4" customFormat="1" ht="18.75"/>
    <row r="80" s="4" customFormat="1" ht="18.75"/>
    <row r="81" s="4" customFormat="1" ht="18.75"/>
    <row r="82" s="4" customFormat="1" ht="18.75"/>
    <row r="83" s="4" customFormat="1" ht="18.75"/>
    <row r="84" s="4" customFormat="1" ht="18.75"/>
    <row r="85" s="4" customFormat="1" ht="18.75"/>
    <row r="86" s="4" customFormat="1" ht="18.75"/>
    <row r="87" s="4" customFormat="1" ht="18.75"/>
    <row r="88" s="4" customFormat="1" ht="18.75"/>
    <row r="89" s="4" customFormat="1" ht="18.75"/>
    <row r="90" s="4" customFormat="1" ht="18.75"/>
    <row r="91" s="4" customFormat="1" ht="18.75"/>
    <row r="92" s="4" customFormat="1" ht="18.75"/>
    <row r="93" s="4" customFormat="1" ht="18.75"/>
    <row r="94" s="4" customFormat="1" ht="18.75"/>
    <row r="95" s="4" customFormat="1" ht="18.75"/>
    <row r="96" s="4" customFormat="1" ht="18.75"/>
    <row r="97" s="4" customFormat="1" ht="18.75"/>
    <row r="98" s="4" customFormat="1" ht="18.75"/>
    <row r="99" s="4" customFormat="1" ht="18.75"/>
    <row r="100" s="4" customFormat="1" ht="18.75"/>
    <row r="101" s="4" customFormat="1" ht="18.75"/>
    <row r="102" s="4" customFormat="1" ht="18.75"/>
    <row r="103" s="4" customFormat="1" ht="18.75"/>
    <row r="104" s="4" customFormat="1" ht="18.75"/>
    <row r="105" s="4" customFormat="1" ht="18.75"/>
    <row r="106" s="4" customFormat="1" ht="18.75"/>
    <row r="107" s="4" customFormat="1" ht="18.75"/>
    <row r="108" s="4" customFormat="1" ht="18.75"/>
    <row r="109" s="4" customFormat="1" ht="18.75"/>
    <row r="110" s="4" customFormat="1" ht="18.75"/>
    <row r="111" s="4" customFormat="1" ht="18.75"/>
    <row r="112" s="4" customFormat="1" ht="18.75"/>
    <row r="113" s="4" customFormat="1" ht="18.75"/>
    <row r="114" s="4" customFormat="1" ht="18.75"/>
    <row r="115" s="4" customFormat="1" ht="18.75"/>
    <row r="116" s="4" customFormat="1" ht="18.75"/>
    <row r="117" s="4" customFormat="1" ht="18.75"/>
    <row r="118" s="4" customFormat="1" ht="18.75"/>
    <row r="119" s="4" customFormat="1" ht="18.75"/>
    <row r="120" s="4" customFormat="1" ht="18.75"/>
    <row r="121" s="4" customFormat="1" ht="18.75"/>
    <row r="122" s="4" customFormat="1" ht="18.75"/>
    <row r="123" s="4" customFormat="1" ht="18.75"/>
    <row r="124" s="4" customFormat="1" ht="18.75"/>
    <row r="125" s="4" customFormat="1" ht="18.75"/>
    <row r="126" s="4" customFormat="1" ht="18.75"/>
    <row r="127" s="4" customFormat="1" ht="18.75"/>
    <row r="128" s="4" customFormat="1" ht="18.75"/>
    <row r="129" s="4" customFormat="1" ht="18.75"/>
    <row r="130" s="4" customFormat="1" ht="18.75"/>
    <row r="131" s="4" customFormat="1" ht="18.75"/>
    <row r="132" s="4" customFormat="1" ht="18.75"/>
    <row r="133" s="4" customFormat="1" ht="18.75"/>
    <row r="134" s="4" customFormat="1" ht="18.75"/>
    <row r="135" s="4" customFormat="1" ht="18.75"/>
    <row r="136" s="4" customFormat="1" ht="18.75"/>
    <row r="137" s="4" customFormat="1" ht="18.75"/>
    <row r="138" s="4" customFormat="1" ht="18.75"/>
    <row r="139" s="4" customFormat="1" ht="18.75"/>
    <row r="140" s="4" customFormat="1" ht="18.75"/>
    <row r="141" s="4" customFormat="1" ht="18.75"/>
    <row r="142" s="4" customFormat="1" ht="18.75"/>
    <row r="143" s="4" customFormat="1" ht="18.75"/>
    <row r="144" s="4" customFormat="1" ht="18.75"/>
    <row r="145" s="4" customFormat="1" ht="18.75"/>
    <row r="146" s="4" customFormat="1" ht="18.75"/>
    <row r="147" s="4" customFormat="1" ht="18.75"/>
    <row r="148" s="4" customFormat="1" ht="18.75"/>
    <row r="149" s="4" customFormat="1" ht="18.75"/>
    <row r="150" s="4" customFormat="1" ht="18.75"/>
    <row r="151" s="4" customFormat="1" ht="18.75"/>
    <row r="152" s="4" customFormat="1" ht="18.75"/>
    <row r="153" s="4" customFormat="1" ht="18.75"/>
    <row r="154" s="4" customFormat="1" ht="18.75"/>
    <row r="155" s="4" customFormat="1" ht="18.75"/>
    <row r="156" s="4" customFormat="1" ht="18.75"/>
    <row r="157" s="4" customFormat="1" ht="18.75"/>
    <row r="158" s="4" customFormat="1" ht="18.75"/>
    <row r="159" s="4" customFormat="1" ht="18.75"/>
    <row r="160" s="4" customFormat="1" ht="18.75"/>
    <row r="161" s="4" customFormat="1" ht="18.75"/>
    <row r="162" s="4" customFormat="1" ht="18.75"/>
    <row r="163" s="4" customFormat="1" ht="18.75"/>
    <row r="164" s="4" customFormat="1" ht="18.75"/>
    <row r="165" s="4" customFormat="1" ht="18.75"/>
    <row r="166" s="4" customFormat="1" ht="18.75"/>
    <row r="167" s="4" customFormat="1" ht="18.75"/>
    <row r="168" s="4" customFormat="1" ht="18.75"/>
    <row r="169" s="4" customFormat="1" ht="18.75"/>
    <row r="170" s="4" customFormat="1" ht="18.75"/>
    <row r="171" s="4" customFormat="1" ht="18.75"/>
    <row r="172" s="4" customFormat="1" ht="18.75"/>
    <row r="173" s="4" customFormat="1" ht="18.75"/>
    <row r="174" s="4" customFormat="1" ht="18.75"/>
    <row r="175" s="4" customFormat="1" ht="18.75"/>
    <row r="176" s="4" customFormat="1" ht="18.75"/>
    <row r="177" s="4" customFormat="1" ht="18.75"/>
    <row r="178" s="4" customFormat="1" ht="18.75"/>
    <row r="179" s="4" customFormat="1" ht="18.75"/>
    <row r="180" s="4" customFormat="1" ht="18.75"/>
    <row r="181" s="4" customFormat="1" ht="18.75"/>
    <row r="182" s="4" customFormat="1" ht="18.75"/>
    <row r="183" s="4" customFormat="1" ht="18.75"/>
    <row r="184" s="4" customFormat="1" ht="18.75"/>
    <row r="185" s="4" customFormat="1" ht="18.75"/>
    <row r="186" s="4" customFormat="1" ht="18.75"/>
    <row r="187" s="4" customFormat="1" ht="18.75"/>
    <row r="188" s="4" customFormat="1" ht="18.75"/>
    <row r="189" s="4" customFormat="1" ht="18.75"/>
    <row r="190" s="4" customFormat="1" ht="18.75"/>
    <row r="191" s="4" customFormat="1" ht="18.75"/>
    <row r="192" s="4" customFormat="1" ht="18.75"/>
    <row r="193" s="4" customFormat="1" ht="18.75"/>
    <row r="194" s="4" customFormat="1" ht="18.75"/>
    <row r="195" s="4" customFormat="1" ht="18.75"/>
    <row r="196" s="4" customFormat="1" ht="18.75"/>
    <row r="197" s="4" customFormat="1" ht="18.75"/>
    <row r="198" s="4" customFormat="1" ht="18.75"/>
    <row r="199" s="4" customFormat="1" ht="18.75"/>
    <row r="200" s="4" customFormat="1" ht="18.75"/>
    <row r="201" s="4" customFormat="1" ht="18.75"/>
    <row r="202" s="4" customFormat="1" ht="18.75"/>
    <row r="203" s="4" customFormat="1" ht="18.75"/>
    <row r="204" s="4" customFormat="1" ht="18.75"/>
    <row r="205" s="4" customFormat="1" ht="18.75"/>
    <row r="206" s="4" customFormat="1" ht="18.75"/>
    <row r="207" s="4" customFormat="1" ht="18.75"/>
    <row r="208" s="4" customFormat="1" ht="18.75"/>
    <row r="209" s="4" customFormat="1" ht="18.75"/>
    <row r="210" s="4" customFormat="1" ht="18.75"/>
    <row r="211" s="4" customFormat="1" ht="18.75"/>
    <row r="212" s="4" customFormat="1" ht="18.75"/>
    <row r="213" s="4" customFormat="1" ht="18.75"/>
    <row r="214" s="4" customFormat="1" ht="18.75"/>
    <row r="215" s="4" customFormat="1" ht="18.75"/>
    <row r="216" s="4" customFormat="1" ht="18.75"/>
    <row r="217" s="4" customFormat="1" ht="18.75"/>
    <row r="218" s="4" customFormat="1" ht="18.75"/>
    <row r="219" s="4" customFormat="1" ht="18.75"/>
    <row r="220" s="4" customFormat="1" ht="18.75"/>
    <row r="221" s="4" customFormat="1" ht="18.75"/>
    <row r="222" s="4" customFormat="1" ht="18.75"/>
    <row r="223" s="4" customFormat="1" ht="18.75"/>
    <row r="224" s="4" customFormat="1" ht="18.75"/>
    <row r="225" s="4" customFormat="1" ht="18.75"/>
    <row r="226" s="4" customFormat="1" ht="18.75"/>
    <row r="227" s="4" customFormat="1" ht="18.75"/>
    <row r="228" s="4" customFormat="1" ht="18.75"/>
    <row r="229" s="4" customFormat="1" ht="18.75"/>
    <row r="230" s="4" customFormat="1" ht="18.75"/>
    <row r="231" s="4" customFormat="1" ht="18.75"/>
    <row r="232" s="4" customFormat="1" ht="18.75"/>
    <row r="233" s="4" customFormat="1" ht="18.75"/>
    <row r="234" s="4" customFormat="1" ht="18.75"/>
  </sheetData>
  <sheetProtection/>
  <mergeCells count="38">
    <mergeCell ref="B29:H29"/>
    <mergeCell ref="B18:H18"/>
    <mergeCell ref="B23:H23"/>
    <mergeCell ref="B25:H25"/>
    <mergeCell ref="B27:H27"/>
    <mergeCell ref="B28:H28"/>
    <mergeCell ref="B24:H24"/>
    <mergeCell ref="B26:H26"/>
    <mergeCell ref="B20:H20"/>
    <mergeCell ref="B22:H22"/>
    <mergeCell ref="A7:A30"/>
    <mergeCell ref="B30:H30"/>
    <mergeCell ref="B10:H10"/>
    <mergeCell ref="B11:H11"/>
    <mergeCell ref="B9:H9"/>
    <mergeCell ref="B13:H13"/>
    <mergeCell ref="B15:H15"/>
    <mergeCell ref="B7:H7"/>
    <mergeCell ref="B8:H8"/>
    <mergeCell ref="B21:H21"/>
    <mergeCell ref="B12:H12"/>
    <mergeCell ref="B14:H14"/>
    <mergeCell ref="B16:H16"/>
    <mergeCell ref="B19:H19"/>
    <mergeCell ref="B17:H17"/>
    <mergeCell ref="A6:B6"/>
    <mergeCell ref="C6:E6"/>
    <mergeCell ref="G6:H6"/>
    <mergeCell ref="A4:B5"/>
    <mergeCell ref="C4:C5"/>
    <mergeCell ref="D4:D5"/>
    <mergeCell ref="G4:G5"/>
    <mergeCell ref="H4:H5"/>
    <mergeCell ref="A1:H1"/>
    <mergeCell ref="A2:H2"/>
    <mergeCell ref="A3:B3"/>
    <mergeCell ref="C3:E3"/>
    <mergeCell ref="G3:H3"/>
  </mergeCells>
  <printOptions/>
  <pageMargins left="0.75" right="0.75" top="0.51" bottom="0.43" header="0.51" footer="0.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L20" sqref="L20"/>
    </sheetView>
  </sheetViews>
  <sheetFormatPr defaultColWidth="9.00390625" defaultRowHeight="14.25"/>
  <cols>
    <col min="1" max="1" width="14.125" style="3" customWidth="1"/>
    <col min="2" max="2" width="9.50390625" style="3" customWidth="1"/>
    <col min="3" max="3" width="13.25390625" style="3" customWidth="1"/>
    <col min="4" max="4" width="15.50390625" style="3" customWidth="1"/>
    <col min="5" max="5" width="16.125" style="3" customWidth="1"/>
    <col min="6" max="9" width="9.00390625" style="3" customWidth="1"/>
    <col min="10" max="10" width="9.50390625" style="3" bestFit="1" customWidth="1"/>
    <col min="11" max="16384" width="9.00390625" style="3" customWidth="1"/>
  </cols>
  <sheetData>
    <row r="1" spans="1:5" s="1" customFormat="1" ht="42" customHeight="1" thickBot="1">
      <c r="A1" s="62" t="s">
        <v>11</v>
      </c>
      <c r="B1" s="62"/>
      <c r="C1" s="62"/>
      <c r="D1" s="62"/>
      <c r="E1" s="62"/>
    </row>
    <row r="2" spans="1:5" s="1" customFormat="1" ht="28.5" customHeight="1">
      <c r="A2" s="33" t="s">
        <v>12</v>
      </c>
      <c r="B2" s="34"/>
      <c r="C2" s="7" t="s">
        <v>66</v>
      </c>
      <c r="D2" s="7" t="s">
        <v>69</v>
      </c>
      <c r="E2" s="21" t="s">
        <v>13</v>
      </c>
    </row>
    <row r="3" spans="1:5" s="1" customFormat="1" ht="28.5" customHeight="1">
      <c r="A3" s="39" t="s">
        <v>67</v>
      </c>
      <c r="B3" s="40"/>
      <c r="C3" s="5">
        <f>SUM(C4:C5)</f>
        <v>10599005</v>
      </c>
      <c r="D3" s="12">
        <f>C3/37567.65</f>
        <v>282.13116870498953</v>
      </c>
      <c r="E3" s="16">
        <v>100</v>
      </c>
    </row>
    <row r="4" spans="1:5" s="1" customFormat="1" ht="28.5" customHeight="1">
      <c r="A4" s="60" t="s">
        <v>73</v>
      </c>
      <c r="B4" s="5" t="s">
        <v>74</v>
      </c>
      <c r="C4" s="5">
        <v>4276953</v>
      </c>
      <c r="D4" s="12">
        <f>C4/4528.65</f>
        <v>944.4211851213938</v>
      </c>
      <c r="E4" s="22">
        <f>C4/C3*E3</f>
        <v>40.35240100367912</v>
      </c>
    </row>
    <row r="5" spans="1:5" s="1" customFormat="1" ht="28.5" customHeight="1" thickBot="1">
      <c r="A5" s="29"/>
      <c r="B5" s="18" t="s">
        <v>14</v>
      </c>
      <c r="C5" s="18">
        <v>6322052</v>
      </c>
      <c r="D5" s="23">
        <f>C5/33039</f>
        <v>191.35119101667726</v>
      </c>
      <c r="E5" s="24">
        <f>C5/C4*E4</f>
        <v>59.64759899632088</v>
      </c>
    </row>
    <row r="6" spans="1:5" s="2" customFormat="1" ht="28.5" customHeight="1">
      <c r="A6" s="65" t="s">
        <v>68</v>
      </c>
      <c r="B6" s="65"/>
      <c r="C6" s="65"/>
      <c r="D6" s="65"/>
      <c r="E6" s="65"/>
    </row>
    <row r="7" ht="19.5" customHeight="1"/>
    <row r="8" spans="1:5" ht="19.5" customHeight="1" thickBot="1">
      <c r="A8" s="62" t="s">
        <v>15</v>
      </c>
      <c r="B8" s="62"/>
      <c r="C8" s="62"/>
      <c r="D8" s="62"/>
      <c r="E8" s="63"/>
    </row>
    <row r="9" spans="1:5" ht="28.5" customHeight="1">
      <c r="A9" s="10" t="s">
        <v>16</v>
      </c>
      <c r="B9" s="7" t="s">
        <v>17</v>
      </c>
      <c r="C9" s="7" t="s">
        <v>18</v>
      </c>
      <c r="D9" s="8" t="s">
        <v>19</v>
      </c>
      <c r="E9" s="11" t="s">
        <v>70</v>
      </c>
    </row>
    <row r="10" spans="1:5" ht="28.5" customHeight="1">
      <c r="A10" s="9" t="s">
        <v>71</v>
      </c>
      <c r="B10" s="5" t="s">
        <v>20</v>
      </c>
      <c r="C10" s="25">
        <v>30917.11</v>
      </c>
      <c r="D10" s="15">
        <f>C10/37567.65</f>
        <v>0.8229716258536267</v>
      </c>
      <c r="E10" s="13" t="s">
        <v>21</v>
      </c>
    </row>
    <row r="11" spans="1:5" ht="28.5" customHeight="1">
      <c r="A11" s="9" t="s">
        <v>22</v>
      </c>
      <c r="B11" s="5" t="s">
        <v>76</v>
      </c>
      <c r="C11" s="25">
        <v>798.62</v>
      </c>
      <c r="D11" s="15">
        <f aca="true" t="shared" si="0" ref="D11:D21">C11/37567.65</f>
        <v>0.021258183570172742</v>
      </c>
      <c r="E11" s="13" t="s">
        <v>23</v>
      </c>
    </row>
    <row r="12" spans="1:5" ht="28.5" customHeight="1">
      <c r="A12" s="9" t="s">
        <v>24</v>
      </c>
      <c r="B12" s="5" t="s">
        <v>25</v>
      </c>
      <c r="C12" s="25">
        <v>71.662</v>
      </c>
      <c r="D12" s="15">
        <f t="shared" si="0"/>
        <v>0.0019075454546664484</v>
      </c>
      <c r="E12" s="16" t="s">
        <v>26</v>
      </c>
    </row>
    <row r="13" spans="1:5" ht="28.5" customHeight="1">
      <c r="A13" s="9" t="s">
        <v>27</v>
      </c>
      <c r="B13" s="5" t="s">
        <v>75</v>
      </c>
      <c r="C13" s="25">
        <v>347.28</v>
      </c>
      <c r="D13" s="15">
        <f t="shared" si="0"/>
        <v>0.009244123601023752</v>
      </c>
      <c r="E13" s="13" t="s">
        <v>28</v>
      </c>
    </row>
    <row r="14" spans="1:5" ht="28.5" customHeight="1">
      <c r="A14" s="9" t="s">
        <v>29</v>
      </c>
      <c r="B14" s="5" t="s">
        <v>25</v>
      </c>
      <c r="C14" s="25">
        <v>11558.4</v>
      </c>
      <c r="D14" s="15">
        <f t="shared" si="0"/>
        <v>0.307668965186803</v>
      </c>
      <c r="E14" s="13"/>
    </row>
    <row r="15" spans="1:5" ht="28.5" customHeight="1">
      <c r="A15" s="9" t="s">
        <v>30</v>
      </c>
      <c r="B15" s="5" t="s">
        <v>75</v>
      </c>
      <c r="C15" s="25">
        <v>1045.18</v>
      </c>
      <c r="D15" s="15">
        <f t="shared" si="0"/>
        <v>0.02782127708280928</v>
      </c>
      <c r="E15" s="13"/>
    </row>
    <row r="16" spans="1:5" ht="28.5" customHeight="1">
      <c r="A16" s="9" t="s">
        <v>31</v>
      </c>
      <c r="B16" s="5" t="s">
        <v>75</v>
      </c>
      <c r="C16" s="25">
        <v>2553.68</v>
      </c>
      <c r="D16" s="15">
        <f t="shared" si="0"/>
        <v>0.06797550552137277</v>
      </c>
      <c r="E16" s="13" t="s">
        <v>32</v>
      </c>
    </row>
    <row r="17" spans="1:5" ht="28.5" customHeight="1">
      <c r="A17" s="9" t="s">
        <v>33</v>
      </c>
      <c r="B17" s="5" t="s">
        <v>75</v>
      </c>
      <c r="C17" s="25">
        <v>12789.16</v>
      </c>
      <c r="D17" s="15">
        <f t="shared" si="0"/>
        <v>0.34043013071086425</v>
      </c>
      <c r="E17" s="13" t="s">
        <v>34</v>
      </c>
    </row>
    <row r="18" spans="1:5" ht="28.5" customHeight="1">
      <c r="A18" s="9" t="s">
        <v>35</v>
      </c>
      <c r="B18" s="5" t="s">
        <v>75</v>
      </c>
      <c r="C18" s="25">
        <v>20249.84</v>
      </c>
      <c r="D18" s="15">
        <f t="shared" si="0"/>
        <v>0.5390233352365665</v>
      </c>
      <c r="E18" s="13"/>
    </row>
    <row r="19" spans="1:5" ht="28.5" customHeight="1">
      <c r="A19" s="9" t="s">
        <v>38</v>
      </c>
      <c r="B19" s="5" t="s">
        <v>36</v>
      </c>
      <c r="C19" s="14">
        <v>1029</v>
      </c>
      <c r="D19" s="15">
        <f t="shared" si="0"/>
        <v>0.02739058738036582</v>
      </c>
      <c r="E19" s="13" t="s">
        <v>37</v>
      </c>
    </row>
    <row r="20" spans="1:5" ht="28.5" customHeight="1">
      <c r="A20" s="9" t="s">
        <v>39</v>
      </c>
      <c r="B20" s="5" t="s">
        <v>36</v>
      </c>
      <c r="C20" s="14">
        <v>1278</v>
      </c>
      <c r="D20" s="15">
        <f t="shared" si="0"/>
        <v>0.03401863039077504</v>
      </c>
      <c r="E20" s="13" t="s">
        <v>37</v>
      </c>
    </row>
    <row r="21" spans="1:5" ht="28.5" customHeight="1" thickBot="1">
      <c r="A21" s="17" t="s">
        <v>40</v>
      </c>
      <c r="B21" s="18" t="s">
        <v>36</v>
      </c>
      <c r="C21" s="19">
        <v>241</v>
      </c>
      <c r="D21" s="15">
        <f t="shared" si="0"/>
        <v>0.006415093837384026</v>
      </c>
      <c r="E21" s="20" t="s">
        <v>37</v>
      </c>
    </row>
    <row r="22" spans="1:5" ht="28.5" customHeight="1">
      <c r="A22" s="64" t="s">
        <v>72</v>
      </c>
      <c r="B22" s="64"/>
      <c r="C22" s="64"/>
      <c r="D22" s="64"/>
      <c r="E22" s="64"/>
    </row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</sheetData>
  <sheetProtection/>
  <mergeCells count="7">
    <mergeCell ref="A8:E8"/>
    <mergeCell ref="A22:E22"/>
    <mergeCell ref="A6:E6"/>
    <mergeCell ref="A1:E1"/>
    <mergeCell ref="A2:B2"/>
    <mergeCell ref="A3:B3"/>
    <mergeCell ref="A4:A5"/>
  </mergeCells>
  <printOptions/>
  <pageMargins left="0.75" right="0.75" top="0.51" bottom="0.43" header="0.51" footer="0.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lyk</dc:creator>
  <cp:keywords/>
  <dc:description/>
  <cp:lastModifiedBy>admin</cp:lastModifiedBy>
  <cp:lastPrinted>2004-02-26T05:36:59Z</cp:lastPrinted>
  <dcterms:created xsi:type="dcterms:W3CDTF">2004-02-18T05:46:33Z</dcterms:created>
  <dcterms:modified xsi:type="dcterms:W3CDTF">2018-11-07T02:08:33Z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