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工程概况" sheetId="1" r:id="rId1"/>
    <sheet name="工程造价指标" sheetId="2" r:id="rId2"/>
  </sheets>
  <definedNames/>
  <calcPr fullCalcOnLoad="1"/>
</workbook>
</file>

<file path=xl/sharedStrings.xml><?xml version="1.0" encoding="utf-8"?>
<sst xmlns="http://schemas.openxmlformats.org/spreadsheetml/2006/main" count="95" uniqueCount="82">
  <si>
    <t xml:space="preserve"> 表一：工程概况</t>
  </si>
  <si>
    <t>工程名称</t>
  </si>
  <si>
    <t>杭州湾某道路工程</t>
  </si>
  <si>
    <t>建设地点</t>
  </si>
  <si>
    <t>宁波市杭州湾新区</t>
  </si>
  <si>
    <t>道路总面积</t>
  </si>
  <si>
    <t>其 
中</t>
  </si>
  <si>
    <t>快车道</t>
  </si>
  <si>
    <t>工程类别</t>
  </si>
  <si>
    <t>市政道路三类</t>
  </si>
  <si>
    <t>人行道</t>
  </si>
  <si>
    <t>造价类别</t>
  </si>
  <si>
    <t>招标控制价</t>
  </si>
  <si>
    <t>编制日期</t>
  </si>
  <si>
    <t xml:space="preserve">总体概述：                                                                           </t>
  </si>
  <si>
    <t>机动车道结构形式：</t>
  </si>
  <si>
    <t>人行道结构形式：</t>
  </si>
  <si>
    <t>排水工程：</t>
  </si>
  <si>
    <t>表二：工程造价指标</t>
  </si>
  <si>
    <t>项   目</t>
  </si>
  <si>
    <t>单位造价</t>
  </si>
  <si>
    <t>占总造价比例（%）</t>
  </si>
  <si>
    <t>—</t>
  </si>
  <si>
    <t xml:space="preserve">其     中                    </t>
  </si>
  <si>
    <t>车行道</t>
  </si>
  <si>
    <t>侧平石</t>
  </si>
  <si>
    <t xml:space="preserve">152.56元/m </t>
  </si>
  <si>
    <t>排水工程</t>
  </si>
  <si>
    <t>给水工程</t>
  </si>
  <si>
    <t>中水工程</t>
  </si>
  <si>
    <t>电力工程</t>
  </si>
  <si>
    <t>通信工程</t>
  </si>
  <si>
    <t>交通、路灯工程</t>
  </si>
  <si>
    <t>表三：人工和主要材料指标</t>
  </si>
  <si>
    <t>名    称</t>
  </si>
  <si>
    <t>单位</t>
  </si>
  <si>
    <t>耗用量</t>
  </si>
  <si>
    <t>工日</t>
  </si>
  <si>
    <t>商品混凝土</t>
  </si>
  <si>
    <t>彩色透水混凝土</t>
  </si>
  <si>
    <t>细粒式沥青混凝土</t>
  </si>
  <si>
    <t>粗粒式沥青混凝土</t>
  </si>
  <si>
    <t>水泥稳定碎石</t>
  </si>
  <si>
    <t>土工布</t>
  </si>
  <si>
    <t>土工格栅</t>
  </si>
  <si>
    <t>塘渣</t>
  </si>
  <si>
    <t>t</t>
  </si>
  <si>
    <t>碎石屑</t>
  </si>
  <si>
    <t>m</t>
  </si>
  <si>
    <t>HDPE缠绕排水管（B型）DN300-DN1000</t>
  </si>
  <si>
    <t>宁波市某市政道路工程造价分析表</t>
  </si>
  <si>
    <r>
      <t>17247m</t>
    </r>
    <r>
      <rPr>
        <vertAlign val="superscript"/>
        <sz val="10"/>
        <rFont val="宋体"/>
        <family val="0"/>
      </rPr>
      <t>2</t>
    </r>
  </si>
  <si>
    <r>
      <t>11794 m</t>
    </r>
    <r>
      <rPr>
        <vertAlign val="superscript"/>
        <sz val="10"/>
        <rFont val="宋体"/>
        <family val="0"/>
      </rPr>
      <t>2</t>
    </r>
  </si>
  <si>
    <r>
      <t>5453 m</t>
    </r>
    <r>
      <rPr>
        <vertAlign val="superscript"/>
        <sz val="10"/>
        <rFont val="宋体"/>
        <family val="0"/>
      </rPr>
      <t>2</t>
    </r>
  </si>
  <si>
    <t xml:space="preserve">    2019 年2 月</t>
  </si>
  <si>
    <t>工程主 要 
特征</t>
  </si>
  <si>
    <t xml:space="preserve">    标准断面宽16米，设计道路长度1375.72米，设计车速30Km/h，道路设计等级为城市支路。</t>
  </si>
  <si>
    <t>定碎石上基层（水泥含量5%）+20cm厚水泥稳定碎石下基（水泥含量4%）+100cm厚塘渣垫层；</t>
  </si>
  <si>
    <t>（B型结构管）；污水主管采用DN300HDPE缠绕增强管（B型结构管）；检查井采用砖砌检查井、钢</t>
  </si>
  <si>
    <t xml:space="preserve">    雨水主管采用DN600-DN1000HDPE缠绕增强管（B型结构管）,支管采用DN300HDPE缠绕增强管砼</t>
  </si>
  <si>
    <t>筋检查井。</t>
  </si>
  <si>
    <t>造 价 (元）</t>
  </si>
  <si>
    <t>总  造  价</t>
  </si>
  <si>
    <r>
      <t>每平米造价(元/m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）</t>
    </r>
  </si>
  <si>
    <t>人    工</t>
  </si>
  <si>
    <r>
      <t>m</t>
    </r>
    <r>
      <rPr>
        <vertAlign val="superscript"/>
        <sz val="10"/>
        <rFont val="宋体"/>
        <family val="0"/>
      </rPr>
      <t>3</t>
    </r>
  </si>
  <si>
    <r>
      <t>m</t>
    </r>
    <r>
      <rPr>
        <vertAlign val="superscript"/>
        <sz val="10"/>
        <rFont val="宋体"/>
        <family val="0"/>
      </rPr>
      <t>2</t>
    </r>
  </si>
  <si>
    <r>
      <t>混凝土(AC-25C)+液体沥青透层(1L/m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)+1cm改性乳化沥青BCR稀浆封层（ES-3型）+20cm厚水泥稳</t>
    </r>
  </si>
  <si>
    <t>侧平石结构形式：</t>
  </si>
  <si>
    <t xml:space="preserve">     100*10*20cm芝麻灰花岗岩侧石（人行道外侧）+100*12*35cm芝麻灰花岗岩侧石（人行道与</t>
  </si>
  <si>
    <t>车行道之间）+100*20*10cm芝麻灰花岗岩平石（人行道与车行道之间）。</t>
  </si>
  <si>
    <t>土上基层+15cm厚C25商品混凝土下基层+10cm碎石找平层+80cm厚塘渣垫层；</t>
  </si>
  <si>
    <r>
      <t xml:space="preserve">    4cm厚细粒式改性沥青混凝土(AC-13C型)+改性乳化沥青粘层PCR(0.6L/m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)+8cm厚粗粒式沥青</t>
    </r>
  </si>
  <si>
    <t>黄锈石荔枝面花岗岩盲道砖</t>
  </si>
  <si>
    <t>芝麻灰花岗岩侧石</t>
  </si>
  <si>
    <t>芝麻灰花岗岩平石</t>
  </si>
  <si>
    <t>每平米耗用量</t>
  </si>
  <si>
    <t xml:space="preserve">    5cm厚C30彩色透水混凝土面层（25*25*6cm黄锈石荔枝面花岗岩盲道砖）+15cm厚C30透水混凝</t>
  </si>
  <si>
    <t>钢筋</t>
  </si>
  <si>
    <t>kg</t>
  </si>
  <si>
    <t xml:space="preserve">    说明：表中，车行道、人行道每平米造价=车行道、人行道造价÷相应项目面积，侧平石单位造价=侧平石造价÷侧平石工程量,其他项目每平米造价=相应项目造价÷道路总面积。 </t>
  </si>
  <si>
    <t xml:space="preserve">    说明：表中每平米耗用量=相应工料耗用量÷道路总面积。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</si>
</sst>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_ "/>
  </numFmts>
  <fonts count="29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8"/>
      <name val="黑体"/>
      <family val="3"/>
    </font>
    <font>
      <sz val="9"/>
      <name val="仿宋_GB2312"/>
      <family val="3"/>
    </font>
    <font>
      <sz val="14"/>
      <name val="仿宋_GB2312"/>
      <family val="3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4"/>
      <name val="宋体"/>
      <family val="0"/>
    </font>
    <font>
      <vertAlign val="superscript"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5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5" fillId="13" borderId="5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3" fillId="9" borderId="0" applyNumberFormat="0" applyBorder="0" applyAlignment="0" applyProtection="0"/>
    <xf numFmtId="0" fontId="26" fillId="4" borderId="7" applyNumberFormat="0" applyAlignment="0" applyProtection="0"/>
    <xf numFmtId="0" fontId="14" fillId="7" borderId="4" applyNumberFormat="0" applyAlignment="0" applyProtection="0"/>
    <xf numFmtId="0" fontId="19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7" fontId="7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177" fontId="7" fillId="0" borderId="15" xfId="0" applyNumberFormat="1" applyFont="1" applyBorder="1" applyAlignment="1">
      <alignment horizontal="center" vertical="center" wrapText="1"/>
    </xf>
    <xf numFmtId="177" fontId="7" fillId="0" borderId="16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 vertical="center"/>
    </xf>
    <xf numFmtId="0" fontId="7" fillId="0" borderId="17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7" fillId="0" borderId="38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7"/>
  <sheetViews>
    <sheetView tabSelected="1" workbookViewId="0" topLeftCell="A1">
      <selection activeCell="A2" sqref="A2:IV2"/>
    </sheetView>
  </sheetViews>
  <sheetFormatPr defaultColWidth="9.00390625" defaultRowHeight="14.25"/>
  <cols>
    <col min="1" max="1" width="3.00390625" style="4" customWidth="1"/>
    <col min="2" max="2" width="8.25390625" style="4" customWidth="1"/>
    <col min="3" max="3" width="10.125" style="4" customWidth="1"/>
    <col min="4" max="4" width="2.75390625" style="4" customWidth="1"/>
    <col min="5" max="5" width="9.875" style="4" customWidth="1"/>
    <col min="6" max="6" width="11.375" style="4" customWidth="1"/>
    <col min="7" max="7" width="12.375" style="4" customWidth="1"/>
    <col min="8" max="8" width="17.00390625" style="4" customWidth="1"/>
    <col min="9" max="9" width="9.00390625" style="4" customWidth="1"/>
    <col min="10" max="10" width="12.75390625" style="4" bestFit="1" customWidth="1"/>
    <col min="11" max="11" width="9.00390625" style="4" customWidth="1"/>
    <col min="12" max="13" width="9.375" style="4" bestFit="1" customWidth="1"/>
    <col min="14" max="16384" width="9.00390625" style="4" customWidth="1"/>
  </cols>
  <sheetData>
    <row r="1" spans="1:8" ht="31.5" customHeight="1">
      <c r="A1" s="25" t="s">
        <v>50</v>
      </c>
      <c r="B1" s="25"/>
      <c r="C1" s="25"/>
      <c r="D1" s="25"/>
      <c r="E1" s="25"/>
      <c r="F1" s="25"/>
      <c r="G1" s="25"/>
      <c r="H1" s="25"/>
    </row>
    <row r="2" spans="1:8" s="1" customFormat="1" ht="27.75" customHeight="1" thickBot="1">
      <c r="A2" s="26" t="s">
        <v>0</v>
      </c>
      <c r="B2" s="26"/>
      <c r="C2" s="26"/>
      <c r="D2" s="26"/>
      <c r="E2" s="26"/>
      <c r="F2" s="26"/>
      <c r="G2" s="26"/>
      <c r="H2" s="26"/>
    </row>
    <row r="3" spans="1:8" s="1" customFormat="1" ht="25.5" customHeight="1">
      <c r="A3" s="27" t="s">
        <v>1</v>
      </c>
      <c r="B3" s="28"/>
      <c r="C3" s="29" t="s">
        <v>2</v>
      </c>
      <c r="D3" s="30"/>
      <c r="E3" s="31"/>
      <c r="F3" s="7" t="s">
        <v>3</v>
      </c>
      <c r="G3" s="29" t="s">
        <v>4</v>
      </c>
      <c r="H3" s="32"/>
    </row>
    <row r="4" spans="1:8" s="1" customFormat="1" ht="22.5" customHeight="1">
      <c r="A4" s="42" t="s">
        <v>5</v>
      </c>
      <c r="B4" s="43"/>
      <c r="C4" s="43" t="s">
        <v>51</v>
      </c>
      <c r="D4" s="43" t="s">
        <v>6</v>
      </c>
      <c r="E4" s="8" t="s">
        <v>7</v>
      </c>
      <c r="F4" s="9" t="s">
        <v>52</v>
      </c>
      <c r="G4" s="43" t="s">
        <v>8</v>
      </c>
      <c r="H4" s="51" t="s">
        <v>9</v>
      </c>
    </row>
    <row r="5" spans="1:8" s="1" customFormat="1" ht="19.5" customHeight="1">
      <c r="A5" s="44"/>
      <c r="B5" s="45"/>
      <c r="C5" s="45"/>
      <c r="D5" s="45"/>
      <c r="E5" s="8" t="s">
        <v>10</v>
      </c>
      <c r="F5" s="9" t="s">
        <v>53</v>
      </c>
      <c r="G5" s="45"/>
      <c r="H5" s="52"/>
    </row>
    <row r="6" spans="1:8" s="1" customFormat="1" ht="27" customHeight="1">
      <c r="A6" s="38" t="s">
        <v>11</v>
      </c>
      <c r="B6" s="39"/>
      <c r="C6" s="40"/>
      <c r="D6" s="41" t="s">
        <v>12</v>
      </c>
      <c r="E6" s="39"/>
      <c r="F6" s="40"/>
      <c r="G6" s="9" t="s">
        <v>13</v>
      </c>
      <c r="H6" s="10" t="s">
        <v>54</v>
      </c>
    </row>
    <row r="7" spans="1:8" s="1" customFormat="1" ht="30" customHeight="1">
      <c r="A7" s="42" t="s">
        <v>55</v>
      </c>
      <c r="B7" s="35" t="s">
        <v>14</v>
      </c>
      <c r="C7" s="36"/>
      <c r="D7" s="36"/>
      <c r="E7" s="36"/>
      <c r="F7" s="36"/>
      <c r="G7" s="36"/>
      <c r="H7" s="37"/>
    </row>
    <row r="8" spans="1:8" s="1" customFormat="1" ht="30" customHeight="1">
      <c r="A8" s="46"/>
      <c r="B8" s="22" t="s">
        <v>56</v>
      </c>
      <c r="C8" s="33"/>
      <c r="D8" s="33"/>
      <c r="E8" s="33"/>
      <c r="F8" s="33"/>
      <c r="G8" s="33"/>
      <c r="H8" s="34"/>
    </row>
    <row r="9" spans="1:8" s="1" customFormat="1" ht="30" customHeight="1">
      <c r="A9" s="46"/>
      <c r="B9" s="35" t="s">
        <v>15</v>
      </c>
      <c r="C9" s="36"/>
      <c r="D9" s="36"/>
      <c r="E9" s="36"/>
      <c r="F9" s="36"/>
      <c r="G9" s="36"/>
      <c r="H9" s="37"/>
    </row>
    <row r="10" spans="1:8" s="5" customFormat="1" ht="30" customHeight="1">
      <c r="A10" s="46"/>
      <c r="B10" s="22" t="s">
        <v>72</v>
      </c>
      <c r="C10" s="33"/>
      <c r="D10" s="33"/>
      <c r="E10" s="33"/>
      <c r="F10" s="33"/>
      <c r="G10" s="33"/>
      <c r="H10" s="34"/>
    </row>
    <row r="11" spans="1:8" s="5" customFormat="1" ht="30" customHeight="1">
      <c r="A11" s="46"/>
      <c r="B11" s="22" t="s">
        <v>67</v>
      </c>
      <c r="C11" s="23"/>
      <c r="D11" s="23"/>
      <c r="E11" s="23"/>
      <c r="F11" s="23"/>
      <c r="G11" s="23"/>
      <c r="H11" s="24"/>
    </row>
    <row r="12" spans="1:8" s="5" customFormat="1" ht="30" customHeight="1">
      <c r="A12" s="46"/>
      <c r="B12" s="22" t="s">
        <v>57</v>
      </c>
      <c r="C12" s="23"/>
      <c r="D12" s="23"/>
      <c r="E12" s="23"/>
      <c r="F12" s="23"/>
      <c r="G12" s="23"/>
      <c r="H12" s="24"/>
    </row>
    <row r="13" spans="1:8" s="5" customFormat="1" ht="30" customHeight="1">
      <c r="A13" s="46"/>
      <c r="B13" s="35" t="s">
        <v>16</v>
      </c>
      <c r="C13" s="36"/>
      <c r="D13" s="36"/>
      <c r="E13" s="36"/>
      <c r="F13" s="36"/>
      <c r="G13" s="36"/>
      <c r="H13" s="37"/>
    </row>
    <row r="14" spans="1:8" s="5" customFormat="1" ht="30" customHeight="1">
      <c r="A14" s="46"/>
      <c r="B14" s="22" t="s">
        <v>77</v>
      </c>
      <c r="C14" s="33"/>
      <c r="D14" s="33"/>
      <c r="E14" s="33"/>
      <c r="F14" s="33"/>
      <c r="G14" s="33"/>
      <c r="H14" s="34"/>
    </row>
    <row r="15" spans="1:8" s="5" customFormat="1" ht="30" customHeight="1">
      <c r="A15" s="46"/>
      <c r="B15" s="22" t="s">
        <v>71</v>
      </c>
      <c r="C15" s="23"/>
      <c r="D15" s="23"/>
      <c r="E15" s="23"/>
      <c r="F15" s="23"/>
      <c r="G15" s="23"/>
      <c r="H15" s="24"/>
    </row>
    <row r="16" spans="1:8" s="5" customFormat="1" ht="30" customHeight="1">
      <c r="A16" s="46"/>
      <c r="B16" s="22" t="s">
        <v>68</v>
      </c>
      <c r="C16" s="23"/>
      <c r="D16" s="23"/>
      <c r="E16" s="23"/>
      <c r="F16" s="23"/>
      <c r="G16" s="23"/>
      <c r="H16" s="24"/>
    </row>
    <row r="17" spans="1:8" s="5" customFormat="1" ht="30" customHeight="1">
      <c r="A17" s="46"/>
      <c r="B17" s="22" t="s">
        <v>69</v>
      </c>
      <c r="C17" s="23"/>
      <c r="D17" s="23"/>
      <c r="E17" s="23"/>
      <c r="F17" s="23"/>
      <c r="G17" s="23"/>
      <c r="H17" s="24"/>
    </row>
    <row r="18" spans="1:8" s="5" customFormat="1" ht="30" customHeight="1">
      <c r="A18" s="46"/>
      <c r="B18" s="22" t="s">
        <v>70</v>
      </c>
      <c r="C18" s="23"/>
      <c r="D18" s="23"/>
      <c r="E18" s="23"/>
      <c r="F18" s="23"/>
      <c r="G18" s="23"/>
      <c r="H18" s="24"/>
    </row>
    <row r="19" spans="1:8" s="5" customFormat="1" ht="30" customHeight="1">
      <c r="A19" s="46"/>
      <c r="B19" s="35" t="s">
        <v>17</v>
      </c>
      <c r="C19" s="36"/>
      <c r="D19" s="36"/>
      <c r="E19" s="36"/>
      <c r="F19" s="36"/>
      <c r="G19" s="36"/>
      <c r="H19" s="37"/>
    </row>
    <row r="20" spans="1:8" s="5" customFormat="1" ht="30" customHeight="1">
      <c r="A20" s="46"/>
      <c r="B20" s="22" t="s">
        <v>59</v>
      </c>
      <c r="C20" s="33"/>
      <c r="D20" s="33"/>
      <c r="E20" s="33"/>
      <c r="F20" s="33"/>
      <c r="G20" s="33"/>
      <c r="H20" s="34"/>
    </row>
    <row r="21" spans="1:8" s="5" customFormat="1" ht="30" customHeight="1">
      <c r="A21" s="46"/>
      <c r="B21" s="22" t="s">
        <v>58</v>
      </c>
      <c r="C21" s="33"/>
      <c r="D21" s="33"/>
      <c r="E21" s="33"/>
      <c r="F21" s="33"/>
      <c r="G21" s="33"/>
      <c r="H21" s="34"/>
    </row>
    <row r="22" spans="1:8" s="5" customFormat="1" ht="30" customHeight="1" thickBot="1">
      <c r="A22" s="47"/>
      <c r="B22" s="48" t="s">
        <v>60</v>
      </c>
      <c r="C22" s="49"/>
      <c r="D22" s="49"/>
      <c r="E22" s="49"/>
      <c r="F22" s="49"/>
      <c r="G22" s="49"/>
      <c r="H22" s="50"/>
    </row>
    <row r="23" spans="1:8" s="5" customFormat="1" ht="18.75">
      <c r="A23" s="6"/>
      <c r="B23" s="6"/>
      <c r="C23" s="6"/>
      <c r="D23" s="6"/>
      <c r="E23" s="6"/>
      <c r="F23" s="6"/>
      <c r="G23" s="6"/>
      <c r="H23" s="6"/>
    </row>
    <row r="24" s="5" customFormat="1" ht="18.75"/>
    <row r="25" s="5" customFormat="1" ht="18.75"/>
    <row r="26" s="5" customFormat="1" ht="18.75"/>
    <row r="27" s="5" customFormat="1" ht="18.75"/>
    <row r="28" s="5" customFormat="1" ht="18.75"/>
    <row r="29" s="5" customFormat="1" ht="18.75"/>
    <row r="30" s="5" customFormat="1" ht="18.75"/>
    <row r="31" s="5" customFormat="1" ht="18.75"/>
    <row r="32" s="5" customFormat="1" ht="18.75"/>
    <row r="33" s="5" customFormat="1" ht="18.75"/>
    <row r="34" s="5" customFormat="1" ht="18.75"/>
    <row r="35" s="5" customFormat="1" ht="18.75"/>
    <row r="36" s="5" customFormat="1" ht="18.75"/>
    <row r="37" s="5" customFormat="1" ht="18.75"/>
    <row r="38" s="5" customFormat="1" ht="18.75"/>
    <row r="39" s="5" customFormat="1" ht="18.75"/>
    <row r="40" s="5" customFormat="1" ht="18.75"/>
    <row r="41" s="5" customFormat="1" ht="18.75"/>
    <row r="42" s="5" customFormat="1" ht="18.75"/>
    <row r="43" s="5" customFormat="1" ht="18.75"/>
    <row r="44" s="5" customFormat="1" ht="18.75"/>
    <row r="45" s="5" customFormat="1" ht="18.75"/>
    <row r="46" s="5" customFormat="1" ht="18.75"/>
    <row r="47" s="5" customFormat="1" ht="18.75"/>
    <row r="48" s="5" customFormat="1" ht="18.75"/>
    <row r="49" s="5" customFormat="1" ht="18.75"/>
    <row r="50" s="5" customFormat="1" ht="18.75"/>
    <row r="51" s="5" customFormat="1" ht="18.75"/>
    <row r="52" s="5" customFormat="1" ht="18.75"/>
    <row r="53" s="5" customFormat="1" ht="18.75"/>
    <row r="54" s="5" customFormat="1" ht="18.75"/>
    <row r="55" s="5" customFormat="1" ht="18.75"/>
    <row r="56" s="5" customFormat="1" ht="18.75"/>
    <row r="57" s="5" customFormat="1" ht="18.75"/>
    <row r="58" s="5" customFormat="1" ht="18.75"/>
    <row r="59" s="5" customFormat="1" ht="18.75"/>
    <row r="60" s="5" customFormat="1" ht="18.75"/>
    <row r="61" s="5" customFormat="1" ht="18.75"/>
    <row r="62" s="5" customFormat="1" ht="18.75"/>
    <row r="63" s="5" customFormat="1" ht="18.75"/>
    <row r="64" s="5" customFormat="1" ht="18.75"/>
    <row r="65" s="5" customFormat="1" ht="18.75"/>
    <row r="66" s="5" customFormat="1" ht="18.75"/>
    <row r="67" s="5" customFormat="1" ht="18.75"/>
    <row r="68" s="5" customFormat="1" ht="18.75"/>
    <row r="69" s="5" customFormat="1" ht="18.75"/>
    <row r="70" s="5" customFormat="1" ht="18.75"/>
    <row r="71" s="5" customFormat="1" ht="18.75"/>
    <row r="72" s="5" customFormat="1" ht="18.75"/>
    <row r="73" s="5" customFormat="1" ht="18.75"/>
    <row r="74" s="5" customFormat="1" ht="18.75"/>
    <row r="75" s="5" customFormat="1" ht="18.75"/>
    <row r="76" s="5" customFormat="1" ht="18.75"/>
    <row r="77" s="5" customFormat="1" ht="18.75"/>
    <row r="78" s="5" customFormat="1" ht="18.75"/>
    <row r="79" s="5" customFormat="1" ht="18.75"/>
    <row r="80" s="5" customFormat="1" ht="18.75"/>
    <row r="81" s="5" customFormat="1" ht="18.75"/>
    <row r="82" s="5" customFormat="1" ht="18.75"/>
    <row r="83" s="5" customFormat="1" ht="18.75"/>
    <row r="84" s="5" customFormat="1" ht="18.75"/>
    <row r="85" s="5" customFormat="1" ht="18.75"/>
    <row r="86" s="5" customFormat="1" ht="18.75"/>
    <row r="87" s="5" customFormat="1" ht="18.75"/>
    <row r="88" s="5" customFormat="1" ht="18.75"/>
    <row r="89" s="5" customFormat="1" ht="18.75"/>
    <row r="90" s="5" customFormat="1" ht="18.75"/>
    <row r="91" s="5" customFormat="1" ht="18.75"/>
    <row r="92" s="5" customFormat="1" ht="18.75"/>
    <row r="93" s="5" customFormat="1" ht="18.75"/>
    <row r="94" s="5" customFormat="1" ht="18.75"/>
    <row r="95" s="5" customFormat="1" ht="18.75"/>
    <row r="96" s="5" customFormat="1" ht="18.75"/>
    <row r="97" s="5" customFormat="1" ht="18.75"/>
    <row r="98" s="5" customFormat="1" ht="18.75"/>
    <row r="99" s="5" customFormat="1" ht="18.75"/>
    <row r="100" s="5" customFormat="1" ht="18.75"/>
    <row r="101" s="5" customFormat="1" ht="18.75"/>
    <row r="102" s="5" customFormat="1" ht="18.75"/>
    <row r="103" s="5" customFormat="1" ht="18.75"/>
    <row r="104" s="5" customFormat="1" ht="18.75"/>
    <row r="105" s="5" customFormat="1" ht="18.75"/>
    <row r="106" s="5" customFormat="1" ht="18.75"/>
    <row r="107" s="5" customFormat="1" ht="18.75"/>
    <row r="108" s="5" customFormat="1" ht="18.75"/>
    <row r="109" s="5" customFormat="1" ht="18.75"/>
    <row r="110" s="5" customFormat="1" ht="18.75"/>
    <row r="111" s="5" customFormat="1" ht="18.75"/>
    <row r="112" s="5" customFormat="1" ht="18.75"/>
    <row r="113" s="5" customFormat="1" ht="18.75"/>
    <row r="114" s="5" customFormat="1" ht="18.75"/>
    <row r="115" s="5" customFormat="1" ht="18.75"/>
    <row r="116" s="5" customFormat="1" ht="18.75"/>
    <row r="117" s="5" customFormat="1" ht="18.75"/>
    <row r="118" s="5" customFormat="1" ht="18.75"/>
    <row r="119" s="5" customFormat="1" ht="18.75"/>
    <row r="120" s="5" customFormat="1" ht="18.75"/>
    <row r="121" s="5" customFormat="1" ht="18.75"/>
    <row r="122" s="5" customFormat="1" ht="18.75"/>
    <row r="123" s="5" customFormat="1" ht="18.75"/>
    <row r="124" s="5" customFormat="1" ht="18.75"/>
    <row r="125" s="5" customFormat="1" ht="18.75"/>
    <row r="126" s="5" customFormat="1" ht="18.75"/>
    <row r="127" s="5" customFormat="1" ht="18.75"/>
    <row r="128" s="5" customFormat="1" ht="18.75"/>
    <row r="129" s="5" customFormat="1" ht="18.75"/>
    <row r="130" s="5" customFormat="1" ht="18.75"/>
    <row r="131" s="5" customFormat="1" ht="18.75"/>
    <row r="132" s="5" customFormat="1" ht="18.75"/>
    <row r="133" s="5" customFormat="1" ht="18.75"/>
    <row r="134" s="5" customFormat="1" ht="18.75"/>
    <row r="135" s="5" customFormat="1" ht="18.75"/>
    <row r="136" s="5" customFormat="1" ht="18.75"/>
    <row r="137" s="5" customFormat="1" ht="18.75"/>
    <row r="138" s="5" customFormat="1" ht="18.75"/>
    <row r="139" s="5" customFormat="1" ht="18.75"/>
    <row r="140" s="5" customFormat="1" ht="18.75"/>
    <row r="141" s="5" customFormat="1" ht="18.75"/>
    <row r="142" s="5" customFormat="1" ht="18.75"/>
    <row r="143" s="5" customFormat="1" ht="18.75"/>
    <row r="144" s="5" customFormat="1" ht="18.75"/>
    <row r="145" s="5" customFormat="1" ht="18.75"/>
    <row r="146" s="5" customFormat="1" ht="18.75"/>
    <row r="147" s="5" customFormat="1" ht="18.75"/>
    <row r="148" s="5" customFormat="1" ht="18.75"/>
    <row r="149" s="5" customFormat="1" ht="18.75"/>
    <row r="150" s="5" customFormat="1" ht="18.75"/>
    <row r="151" s="5" customFormat="1" ht="18.75"/>
    <row r="152" s="5" customFormat="1" ht="18.75"/>
    <row r="153" s="5" customFormat="1" ht="18.75"/>
    <row r="154" s="5" customFormat="1" ht="18.75"/>
    <row r="155" s="5" customFormat="1" ht="18.75"/>
    <row r="156" s="5" customFormat="1" ht="18.75"/>
    <row r="157" s="5" customFormat="1" ht="18.75"/>
    <row r="158" s="5" customFormat="1" ht="18.75"/>
    <row r="159" s="5" customFormat="1" ht="18.75"/>
    <row r="160" s="5" customFormat="1" ht="18.75"/>
    <row r="161" s="5" customFormat="1" ht="18.75"/>
    <row r="162" s="5" customFormat="1" ht="18.75"/>
    <row r="163" s="5" customFormat="1" ht="18.75"/>
    <row r="164" s="5" customFormat="1" ht="18.75"/>
    <row r="165" s="5" customFormat="1" ht="18.75"/>
    <row r="166" s="5" customFormat="1" ht="18.75"/>
    <row r="167" s="5" customFormat="1" ht="18.75"/>
    <row r="168" s="5" customFormat="1" ht="18.75"/>
    <row r="169" s="5" customFormat="1" ht="18.75"/>
    <row r="170" s="5" customFormat="1" ht="18.75"/>
    <row r="171" s="5" customFormat="1" ht="18.75"/>
    <row r="172" s="5" customFormat="1" ht="18.75"/>
    <row r="173" s="5" customFormat="1" ht="18.75"/>
    <row r="174" s="5" customFormat="1" ht="18.75"/>
    <row r="175" s="5" customFormat="1" ht="18.75"/>
    <row r="176" s="5" customFormat="1" ht="18.75"/>
    <row r="177" s="5" customFormat="1" ht="18.75"/>
    <row r="178" s="5" customFormat="1" ht="18.75"/>
    <row r="179" s="5" customFormat="1" ht="18.75"/>
    <row r="180" s="5" customFormat="1" ht="18.75"/>
    <row r="181" s="5" customFormat="1" ht="18.75"/>
    <row r="182" s="5" customFormat="1" ht="18.75"/>
    <row r="183" s="5" customFormat="1" ht="18.75"/>
    <row r="184" s="5" customFormat="1" ht="18.75"/>
    <row r="185" s="5" customFormat="1" ht="18.75"/>
    <row r="186" s="5" customFormat="1" ht="18.75"/>
    <row r="187" s="5" customFormat="1" ht="18.75"/>
    <row r="188" s="5" customFormat="1" ht="18.75"/>
    <row r="189" s="5" customFormat="1" ht="18.75"/>
    <row r="190" s="5" customFormat="1" ht="18.75"/>
    <row r="191" s="5" customFormat="1" ht="18.75"/>
    <row r="192" s="5" customFormat="1" ht="18.75"/>
    <row r="193" s="5" customFormat="1" ht="18.75"/>
    <row r="194" s="5" customFormat="1" ht="18.75"/>
    <row r="195" s="5" customFormat="1" ht="18.75"/>
    <row r="196" s="5" customFormat="1" ht="18.75"/>
    <row r="197" s="5" customFormat="1" ht="18.75"/>
    <row r="198" s="5" customFormat="1" ht="18.75"/>
    <row r="199" s="5" customFormat="1" ht="18.75"/>
    <row r="200" s="5" customFormat="1" ht="18.75"/>
    <row r="201" s="5" customFormat="1" ht="18.75"/>
    <row r="202" s="5" customFormat="1" ht="18.75"/>
    <row r="203" s="5" customFormat="1" ht="18.75"/>
    <row r="204" s="5" customFormat="1" ht="18.75"/>
    <row r="205" s="5" customFormat="1" ht="18.75"/>
    <row r="206" s="5" customFormat="1" ht="18.75"/>
    <row r="207" s="5" customFormat="1" ht="18.75"/>
    <row r="208" s="5" customFormat="1" ht="18.75"/>
    <row r="209" s="5" customFormat="1" ht="18.75"/>
    <row r="210" s="5" customFormat="1" ht="18.75"/>
    <row r="211" s="5" customFormat="1" ht="18.75"/>
    <row r="212" s="5" customFormat="1" ht="18.75"/>
    <row r="213" s="5" customFormat="1" ht="18.75"/>
    <row r="214" s="5" customFormat="1" ht="18.75"/>
    <row r="215" s="5" customFormat="1" ht="18.75"/>
    <row r="216" s="5" customFormat="1" ht="18.75"/>
    <row r="217" s="5" customFormat="1" ht="18.75"/>
    <row r="218" s="5" customFormat="1" ht="18.75"/>
    <row r="219" s="5" customFormat="1" ht="18.75"/>
    <row r="220" s="5" customFormat="1" ht="18.75"/>
    <row r="221" s="5" customFormat="1" ht="18.75"/>
    <row r="222" s="5" customFormat="1" ht="18.75"/>
    <row r="223" spans="1:8" ht="18.75">
      <c r="A223" s="5"/>
      <c r="B223" s="5"/>
      <c r="C223" s="5"/>
      <c r="D223" s="5"/>
      <c r="E223" s="5"/>
      <c r="F223" s="5"/>
      <c r="G223" s="5"/>
      <c r="H223" s="5"/>
    </row>
    <row r="224" spans="1:8" ht="18.75">
      <c r="A224" s="5"/>
      <c r="B224" s="5"/>
      <c r="C224" s="5"/>
      <c r="D224" s="5"/>
      <c r="E224" s="5"/>
      <c r="F224" s="5"/>
      <c r="G224" s="5"/>
      <c r="H224" s="5"/>
    </row>
    <row r="225" spans="1:8" ht="18.75">
      <c r="A225" s="5"/>
      <c r="B225" s="5"/>
      <c r="C225" s="5"/>
      <c r="D225" s="5"/>
      <c r="E225" s="5"/>
      <c r="F225" s="5"/>
      <c r="G225" s="5"/>
      <c r="H225" s="5"/>
    </row>
    <row r="226" spans="1:8" ht="18.75">
      <c r="A226" s="5"/>
      <c r="B226" s="5"/>
      <c r="C226" s="5"/>
      <c r="D226" s="5"/>
      <c r="E226" s="5"/>
      <c r="F226" s="5"/>
      <c r="G226" s="5"/>
      <c r="H226" s="5"/>
    </row>
    <row r="227" spans="1:8" ht="18.75">
      <c r="A227" s="5"/>
      <c r="B227" s="5"/>
      <c r="C227" s="5"/>
      <c r="D227" s="5"/>
      <c r="E227" s="5"/>
      <c r="F227" s="5"/>
      <c r="G227" s="5"/>
      <c r="H227" s="5"/>
    </row>
  </sheetData>
  <sheetProtection/>
  <mergeCells count="29">
    <mergeCell ref="C4:C5"/>
    <mergeCell ref="D4:D5"/>
    <mergeCell ref="G4:G5"/>
    <mergeCell ref="H4:H5"/>
    <mergeCell ref="A4:B5"/>
    <mergeCell ref="A7:A22"/>
    <mergeCell ref="B11:H11"/>
    <mergeCell ref="B12:H12"/>
    <mergeCell ref="B15:H15"/>
    <mergeCell ref="B19:H19"/>
    <mergeCell ref="B20:H20"/>
    <mergeCell ref="B21:H21"/>
    <mergeCell ref="B22:H22"/>
    <mergeCell ref="B9:H9"/>
    <mergeCell ref="B13:H13"/>
    <mergeCell ref="B14:H14"/>
    <mergeCell ref="A6:C6"/>
    <mergeCell ref="D6:F6"/>
    <mergeCell ref="B7:H7"/>
    <mergeCell ref="B8:H8"/>
    <mergeCell ref="B16:H16"/>
    <mergeCell ref="B17:H17"/>
    <mergeCell ref="B18:H18"/>
    <mergeCell ref="A1:H1"/>
    <mergeCell ref="A2:H2"/>
    <mergeCell ref="A3:B3"/>
    <mergeCell ref="C3:E3"/>
    <mergeCell ref="G3:H3"/>
    <mergeCell ref="B10:H10"/>
  </mergeCells>
  <printOptions/>
  <pageMargins left="1.141732283464567" right="0.7480314960629921" top="1.1023622047244095" bottom="0.4330708661417323" header="0.5118110236220472" footer="0.5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J17" sqref="J17"/>
    </sheetView>
  </sheetViews>
  <sheetFormatPr defaultColWidth="9.00390625" defaultRowHeight="14.25"/>
  <cols>
    <col min="1" max="1" width="2.875" style="4" customWidth="1"/>
    <col min="2" max="2" width="16.00390625" style="4" customWidth="1"/>
    <col min="3" max="3" width="14.00390625" style="4" customWidth="1"/>
    <col min="4" max="4" width="11.75390625" style="4" customWidth="1"/>
    <col min="5" max="5" width="13.75390625" style="4" customWidth="1"/>
    <col min="6" max="6" width="14.25390625" style="4" customWidth="1"/>
    <col min="7" max="7" width="9.00390625" style="4" customWidth="1"/>
    <col min="8" max="11" width="12.625" style="4" bestFit="1" customWidth="1"/>
    <col min="12" max="12" width="11.50390625" style="4" bestFit="1" customWidth="1"/>
    <col min="13" max="16384" width="9.00390625" style="4" customWidth="1"/>
  </cols>
  <sheetData>
    <row r="1" spans="1:6" s="1" customFormat="1" ht="28.5" customHeight="1" thickBot="1">
      <c r="A1" s="26" t="s">
        <v>18</v>
      </c>
      <c r="B1" s="26"/>
      <c r="C1" s="26"/>
      <c r="D1" s="26"/>
      <c r="E1" s="26"/>
      <c r="F1" s="26"/>
    </row>
    <row r="2" spans="1:8" s="1" customFormat="1" ht="28.5" customHeight="1">
      <c r="A2" s="27" t="s">
        <v>19</v>
      </c>
      <c r="B2" s="28"/>
      <c r="C2" s="7" t="s">
        <v>61</v>
      </c>
      <c r="D2" s="7" t="s">
        <v>63</v>
      </c>
      <c r="E2" s="7" t="s">
        <v>20</v>
      </c>
      <c r="F2" s="14" t="s">
        <v>21</v>
      </c>
      <c r="H2" s="2"/>
    </row>
    <row r="3" spans="1:9" s="1" customFormat="1" ht="21.75" customHeight="1">
      <c r="A3" s="56" t="s">
        <v>62</v>
      </c>
      <c r="B3" s="60"/>
      <c r="C3" s="11">
        <f>SUM(C4:C12)</f>
        <v>27204595.980000004</v>
      </c>
      <c r="D3" s="12">
        <f>C3/17247</f>
        <v>1577.3523499739088</v>
      </c>
      <c r="E3" s="9" t="s">
        <v>22</v>
      </c>
      <c r="F3" s="20">
        <f>SUM(F4:F12)</f>
        <v>99.99999992648303</v>
      </c>
      <c r="H3" s="2"/>
      <c r="I3" s="2"/>
    </row>
    <row r="4" spans="1:8" s="1" customFormat="1" ht="21.75" customHeight="1">
      <c r="A4" s="42" t="s">
        <v>23</v>
      </c>
      <c r="B4" s="9" t="s">
        <v>24</v>
      </c>
      <c r="C4" s="11">
        <v>7629788</v>
      </c>
      <c r="D4" s="12">
        <f>C4/11794</f>
        <v>646.9211463455995</v>
      </c>
      <c r="E4" s="9" t="s">
        <v>22</v>
      </c>
      <c r="F4" s="15">
        <f>C4/27204596*100</f>
        <v>28.045952235423748</v>
      </c>
      <c r="H4" s="21"/>
    </row>
    <row r="5" spans="1:6" s="1" customFormat="1" ht="21.75" customHeight="1">
      <c r="A5" s="44"/>
      <c r="B5" s="9" t="s">
        <v>10</v>
      </c>
      <c r="C5" s="11">
        <v>3879591</v>
      </c>
      <c r="D5" s="12">
        <f>C5/5453</f>
        <v>711.4599303135889</v>
      </c>
      <c r="E5" s="9" t="s">
        <v>22</v>
      </c>
      <c r="F5" s="15">
        <f>C5/27204596*100</f>
        <v>14.260792551376245</v>
      </c>
    </row>
    <row r="6" spans="1:6" s="1" customFormat="1" ht="21.75" customHeight="1">
      <c r="A6" s="44"/>
      <c r="B6" s="9" t="s">
        <v>25</v>
      </c>
      <c r="C6" s="11">
        <v>1043395</v>
      </c>
      <c r="D6" s="9" t="s">
        <v>22</v>
      </c>
      <c r="E6" s="9" t="s">
        <v>26</v>
      </c>
      <c r="F6" s="15">
        <f aca="true" t="shared" si="0" ref="F6:F12">C6/27204596*100</f>
        <v>3.8353629658753245</v>
      </c>
    </row>
    <row r="7" spans="1:6" s="1" customFormat="1" ht="21.75" customHeight="1">
      <c r="A7" s="44"/>
      <c r="B7" s="9" t="s">
        <v>27</v>
      </c>
      <c r="C7" s="11">
        <v>6664416.35</v>
      </c>
      <c r="D7" s="12">
        <f aca="true" t="shared" si="1" ref="D7:D12">C7/17247</f>
        <v>386.4101785817823</v>
      </c>
      <c r="E7" s="11"/>
      <c r="F7" s="15">
        <f t="shared" si="0"/>
        <v>24.497391359901098</v>
      </c>
    </row>
    <row r="8" spans="1:6" s="1" customFormat="1" ht="21.75" customHeight="1">
      <c r="A8" s="44"/>
      <c r="B8" s="13" t="s">
        <v>28</v>
      </c>
      <c r="C8" s="11">
        <v>2369029</v>
      </c>
      <c r="D8" s="12">
        <f t="shared" si="1"/>
        <v>137.35890299762278</v>
      </c>
      <c r="E8" s="9"/>
      <c r="F8" s="15">
        <f t="shared" si="0"/>
        <v>8.70819401251171</v>
      </c>
    </row>
    <row r="9" spans="1:6" s="1" customFormat="1" ht="21.75" customHeight="1">
      <c r="A9" s="44"/>
      <c r="B9" s="13" t="s">
        <v>29</v>
      </c>
      <c r="C9" s="11">
        <v>1153772.51</v>
      </c>
      <c r="D9" s="12">
        <f t="shared" si="1"/>
        <v>66.8969971589262</v>
      </c>
      <c r="E9" s="9"/>
      <c r="F9" s="15">
        <f>C9/27204596*100</f>
        <v>4.241094078368229</v>
      </c>
    </row>
    <row r="10" spans="1:6" s="1" customFormat="1" ht="21.75" customHeight="1">
      <c r="A10" s="44"/>
      <c r="B10" s="9" t="s">
        <v>30</v>
      </c>
      <c r="C10" s="11">
        <v>3041292.24</v>
      </c>
      <c r="D10" s="12">
        <f t="shared" si="1"/>
        <v>176.3374639067664</v>
      </c>
      <c r="E10" s="9"/>
      <c r="F10" s="15">
        <f t="shared" si="0"/>
        <v>11.17933249220095</v>
      </c>
    </row>
    <row r="11" spans="1:6" s="1" customFormat="1" ht="21.75" customHeight="1">
      <c r="A11" s="44"/>
      <c r="B11" s="9" t="s">
        <v>31</v>
      </c>
      <c r="C11" s="11">
        <v>768285.78</v>
      </c>
      <c r="D11" s="12">
        <f t="shared" si="1"/>
        <v>44.54605322664811</v>
      </c>
      <c r="E11" s="9"/>
      <c r="F11" s="15">
        <f t="shared" si="0"/>
        <v>2.8241028832039996</v>
      </c>
    </row>
    <row r="12" spans="1:6" s="1" customFormat="1" ht="21.75" customHeight="1" thickBot="1">
      <c r="A12" s="59"/>
      <c r="B12" s="16" t="s">
        <v>32</v>
      </c>
      <c r="C12" s="17">
        <v>655026.1</v>
      </c>
      <c r="D12" s="18">
        <f t="shared" si="1"/>
        <v>37.97913260277149</v>
      </c>
      <c r="E12" s="16"/>
      <c r="F12" s="19">
        <f t="shared" si="0"/>
        <v>2.4077773476217033</v>
      </c>
    </row>
    <row r="13" spans="1:6" s="3" customFormat="1" ht="30.75" customHeight="1">
      <c r="A13" s="36" t="s">
        <v>80</v>
      </c>
      <c r="B13" s="36"/>
      <c r="C13" s="36"/>
      <c r="D13" s="36"/>
      <c r="E13" s="36"/>
      <c r="F13" s="36"/>
    </row>
    <row r="14" spans="1:6" ht="21.75" customHeight="1" thickBot="1">
      <c r="A14" s="26" t="s">
        <v>33</v>
      </c>
      <c r="B14" s="55"/>
      <c r="C14" s="55"/>
      <c r="D14" s="55"/>
      <c r="E14" s="55"/>
      <c r="F14" s="55"/>
    </row>
    <row r="15" spans="1:6" ht="21.75" customHeight="1">
      <c r="A15" s="27" t="s">
        <v>34</v>
      </c>
      <c r="B15" s="58"/>
      <c r="C15" s="58"/>
      <c r="D15" s="7" t="s">
        <v>35</v>
      </c>
      <c r="E15" s="7" t="s">
        <v>36</v>
      </c>
      <c r="F15" s="14" t="s">
        <v>76</v>
      </c>
    </row>
    <row r="16" spans="1:6" ht="21.75" customHeight="1">
      <c r="A16" s="56" t="s">
        <v>64</v>
      </c>
      <c r="B16" s="57"/>
      <c r="C16" s="57"/>
      <c r="D16" s="9" t="s">
        <v>37</v>
      </c>
      <c r="E16" s="11">
        <v>27692.786</v>
      </c>
      <c r="F16" s="15">
        <f>E16/17247</f>
        <v>1.6056581434452368</v>
      </c>
    </row>
    <row r="17" spans="1:6" ht="21.75" customHeight="1">
      <c r="A17" s="56" t="s">
        <v>38</v>
      </c>
      <c r="B17" s="57"/>
      <c r="C17" s="57"/>
      <c r="D17" s="9" t="s">
        <v>65</v>
      </c>
      <c r="E17" s="11">
        <v>7334</v>
      </c>
      <c r="F17" s="15">
        <f aca="true" t="shared" si="2" ref="F17:F30">E17/17247</f>
        <v>0.425233373920102</v>
      </c>
    </row>
    <row r="18" spans="1:6" ht="21.75" customHeight="1">
      <c r="A18" s="56" t="s">
        <v>39</v>
      </c>
      <c r="B18" s="57"/>
      <c r="C18" s="57"/>
      <c r="D18" s="9" t="s">
        <v>65</v>
      </c>
      <c r="E18" s="11">
        <v>999.31</v>
      </c>
      <c r="F18" s="15">
        <f t="shared" si="2"/>
        <v>0.05794109120426741</v>
      </c>
    </row>
    <row r="19" spans="1:6" ht="21.75" customHeight="1">
      <c r="A19" s="56" t="s">
        <v>40</v>
      </c>
      <c r="B19" s="57"/>
      <c r="C19" s="57"/>
      <c r="D19" s="9" t="s">
        <v>65</v>
      </c>
      <c r="E19" s="11">
        <v>454.975</v>
      </c>
      <c r="F19" s="15">
        <f t="shared" si="2"/>
        <v>0.026379950136255582</v>
      </c>
    </row>
    <row r="20" spans="1:6" ht="21.75" customHeight="1">
      <c r="A20" s="56" t="s">
        <v>41</v>
      </c>
      <c r="B20" s="57"/>
      <c r="C20" s="57"/>
      <c r="D20" s="9" t="s">
        <v>65</v>
      </c>
      <c r="E20" s="11">
        <v>906.086</v>
      </c>
      <c r="F20" s="15">
        <f t="shared" si="2"/>
        <v>0.0525358613092132</v>
      </c>
    </row>
    <row r="21" spans="1:6" ht="21.75" customHeight="1">
      <c r="A21" s="56" t="s">
        <v>42</v>
      </c>
      <c r="B21" s="57"/>
      <c r="C21" s="57"/>
      <c r="D21" s="9" t="s">
        <v>65</v>
      </c>
      <c r="E21" s="11">
        <v>4972.629</v>
      </c>
      <c r="F21" s="15">
        <f t="shared" si="2"/>
        <v>0.28831849017220385</v>
      </c>
    </row>
    <row r="22" spans="1:6" ht="21.75" customHeight="1">
      <c r="A22" s="56" t="s">
        <v>43</v>
      </c>
      <c r="B22" s="57"/>
      <c r="C22" s="57"/>
      <c r="D22" s="9" t="s">
        <v>66</v>
      </c>
      <c r="E22" s="11">
        <v>574.983</v>
      </c>
      <c r="F22" s="15">
        <f t="shared" si="2"/>
        <v>0.03333814576448078</v>
      </c>
    </row>
    <row r="23" spans="1:6" ht="21.75" customHeight="1">
      <c r="A23" s="56" t="s">
        <v>44</v>
      </c>
      <c r="B23" s="57"/>
      <c r="C23" s="57"/>
      <c r="D23" s="9" t="s">
        <v>66</v>
      </c>
      <c r="E23" s="11">
        <v>19575.714</v>
      </c>
      <c r="F23" s="15">
        <f t="shared" si="2"/>
        <v>1.1350213950252217</v>
      </c>
    </row>
    <row r="24" spans="1:6" ht="21.75" customHeight="1">
      <c r="A24" s="56" t="s">
        <v>45</v>
      </c>
      <c r="B24" s="57"/>
      <c r="C24" s="57"/>
      <c r="D24" s="9" t="s">
        <v>46</v>
      </c>
      <c r="E24" s="11">
        <v>72895.707</v>
      </c>
      <c r="F24" s="15">
        <f t="shared" si="2"/>
        <v>4.226573143155331</v>
      </c>
    </row>
    <row r="25" spans="1:6" ht="21.75" customHeight="1">
      <c r="A25" s="56" t="s">
        <v>47</v>
      </c>
      <c r="B25" s="57"/>
      <c r="C25" s="57"/>
      <c r="D25" s="9" t="s">
        <v>46</v>
      </c>
      <c r="E25" s="11">
        <v>12140</v>
      </c>
      <c r="F25" s="15">
        <f t="shared" si="2"/>
        <v>0.7038905316866702</v>
      </c>
    </row>
    <row r="26" spans="1:6" ht="21.75" customHeight="1">
      <c r="A26" s="56" t="s">
        <v>73</v>
      </c>
      <c r="B26" s="57"/>
      <c r="C26" s="57"/>
      <c r="D26" s="9" t="s">
        <v>66</v>
      </c>
      <c r="E26" s="11">
        <v>1136</v>
      </c>
      <c r="F26" s="15">
        <f t="shared" si="2"/>
        <v>0.06586652751203108</v>
      </c>
    </row>
    <row r="27" spans="1:6" ht="21.75" customHeight="1">
      <c r="A27" s="56" t="s">
        <v>74</v>
      </c>
      <c r="B27" s="57"/>
      <c r="C27" s="57"/>
      <c r="D27" s="9" t="s">
        <v>48</v>
      </c>
      <c r="E27" s="11">
        <f>2283.57+2272</f>
        <v>4555.57</v>
      </c>
      <c r="F27" s="15">
        <f t="shared" si="2"/>
        <v>0.2641369513538586</v>
      </c>
    </row>
    <row r="28" spans="1:6" ht="21.75" customHeight="1">
      <c r="A28" s="56" t="s">
        <v>75</v>
      </c>
      <c r="B28" s="57"/>
      <c r="C28" s="57"/>
      <c r="D28" s="9" t="s">
        <v>48</v>
      </c>
      <c r="E28" s="11">
        <v>2283</v>
      </c>
      <c r="F28" s="15">
        <f t="shared" si="2"/>
        <v>0.13237084710384414</v>
      </c>
    </row>
    <row r="29" spans="1:6" ht="21.75" customHeight="1">
      <c r="A29" s="56" t="s">
        <v>49</v>
      </c>
      <c r="B29" s="57"/>
      <c r="C29" s="57"/>
      <c r="D29" s="9" t="s">
        <v>48</v>
      </c>
      <c r="E29" s="11">
        <v>2802.384</v>
      </c>
      <c r="F29" s="15">
        <f t="shared" si="2"/>
        <v>0.16248530179161594</v>
      </c>
    </row>
    <row r="30" spans="1:6" ht="21.75" customHeight="1" thickBot="1">
      <c r="A30" s="53" t="s">
        <v>78</v>
      </c>
      <c r="B30" s="54"/>
      <c r="C30" s="54"/>
      <c r="D30" s="16" t="s">
        <v>79</v>
      </c>
      <c r="E30" s="17">
        <v>677500</v>
      </c>
      <c r="F30" s="19">
        <f t="shared" si="2"/>
        <v>39.28219400475445</v>
      </c>
    </row>
    <row r="31" spans="1:6" ht="22.5" customHeight="1">
      <c r="A31" s="36" t="s">
        <v>81</v>
      </c>
      <c r="B31" s="55"/>
      <c r="C31" s="55"/>
      <c r="D31" s="55"/>
      <c r="E31" s="55"/>
      <c r="F31" s="55"/>
    </row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</sheetData>
  <sheetProtection/>
  <mergeCells count="23">
    <mergeCell ref="A13:F13"/>
    <mergeCell ref="A4:A12"/>
    <mergeCell ref="A1:F1"/>
    <mergeCell ref="A2:B2"/>
    <mergeCell ref="A3:B3"/>
    <mergeCell ref="A18:C18"/>
    <mergeCell ref="A19:C19"/>
    <mergeCell ref="A20:C20"/>
    <mergeCell ref="A21:C21"/>
    <mergeCell ref="A14:F14"/>
    <mergeCell ref="A15:C15"/>
    <mergeCell ref="A16:C16"/>
    <mergeCell ref="A17:C17"/>
    <mergeCell ref="A22:C22"/>
    <mergeCell ref="A23:C23"/>
    <mergeCell ref="A24:C24"/>
    <mergeCell ref="A25:C25"/>
    <mergeCell ref="A30:C30"/>
    <mergeCell ref="A31:F31"/>
    <mergeCell ref="A26:C26"/>
    <mergeCell ref="A27:C27"/>
    <mergeCell ref="A28:C28"/>
    <mergeCell ref="A29:C29"/>
  </mergeCells>
  <printOptions/>
  <pageMargins left="1.141732283464567" right="0.7480314960629921" top="1.1023622047244095" bottom="0.4330708661417323" header="0.5118110236220472" footer="0.5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lyk</dc:creator>
  <cp:keywords/>
  <dc:description/>
  <cp:lastModifiedBy>admin</cp:lastModifiedBy>
  <cp:lastPrinted>2020-09-07T06:23:26Z</cp:lastPrinted>
  <dcterms:created xsi:type="dcterms:W3CDTF">2004-02-18T05:46:33Z</dcterms:created>
  <dcterms:modified xsi:type="dcterms:W3CDTF">2020-09-07T06:40:21Z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